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6.xml" ContentType="application/vnd.openxmlformats-officedocument.drawingml.chartshapes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7.xml" ContentType="application/vnd.openxmlformats-officedocument.drawingml.chartshapes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8.xml" ContentType="application/vnd.openxmlformats-officedocument.drawingml.chartshapes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9.xml" ContentType="application/vnd.openxmlformats-officedocument.drawingml.chartshapes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10.xml" ContentType="application/vnd.openxmlformats-officedocument.drawingml.chartshapes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9.xml" ContentType="application/vnd.openxmlformats-officedocument.drawingml.chart+xml"/>
  <Override PartName="/xl/theme/themeOverride37.xml" ContentType="application/vnd.openxmlformats-officedocument.themeOverride+xml"/>
  <Override PartName="/xl/charts/chart40.xml" ContentType="application/vnd.openxmlformats-officedocument.drawingml.chart+xml"/>
  <Override PartName="/xl/theme/themeOverride3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大塚山修正作業メモ\★★★第二処分場集計更新作業データ\"/>
    </mc:Choice>
  </mc:AlternateContent>
  <bookViews>
    <workbookView xWindow="-15" yWindow="-15" windowWidth="8565" windowHeight="8235"/>
  </bookViews>
  <sheets>
    <sheet name="2013年一覧表(NSW)" sheetId="18" r:id="rId1"/>
    <sheet name="2013年全井戸折れ線グラフ" sheetId="34" r:id="rId2"/>
    <sheet name="1月4日" sheetId="1" r:id="rId3"/>
    <sheet name="1月8日" sheetId="2" r:id="rId4"/>
    <sheet name="1月15日" sheetId="3" r:id="rId5"/>
    <sheet name="1月21日" sheetId="4" r:id="rId6"/>
    <sheet name="1月28日" sheetId="5" r:id="rId7"/>
    <sheet name="2月4日" sheetId="6" r:id="rId8"/>
    <sheet name="2月12日" sheetId="7" r:id="rId9"/>
    <sheet name="2月18日" sheetId="8" r:id="rId10"/>
    <sheet name="2月25日" sheetId="9" r:id="rId11"/>
    <sheet name="3月4日" sheetId="10" r:id="rId12"/>
    <sheet name="3月11日" sheetId="11" r:id="rId13"/>
    <sheet name="3月18日" sheetId="12" r:id="rId14"/>
    <sheet name="3月25日" sheetId="13" r:id="rId15"/>
    <sheet name="4月2日" sheetId="14" r:id="rId16"/>
    <sheet name="4月8日" sheetId="15" r:id="rId17"/>
    <sheet name="4月15日" sheetId="16" r:id="rId18"/>
    <sheet name="4月22日" sheetId="17" r:id="rId19"/>
    <sheet name="4月30日" sheetId="19" r:id="rId20"/>
    <sheet name="5月7日" sheetId="20" r:id="rId21"/>
    <sheet name="5月13日" sheetId="21" r:id="rId22"/>
    <sheet name="5月20日" sheetId="22" r:id="rId23"/>
    <sheet name="5月27日" sheetId="23" r:id="rId24"/>
    <sheet name="6月3日" sheetId="24" r:id="rId25"/>
    <sheet name="6月10日" sheetId="25" r:id="rId26"/>
    <sheet name="6月17日" sheetId="26" r:id="rId27"/>
    <sheet name="6月25日" sheetId="27" r:id="rId28"/>
    <sheet name="7月1日" sheetId="28" r:id="rId29"/>
    <sheet name="7月8日" sheetId="29" r:id="rId30"/>
    <sheet name="7月16日" sheetId="30" r:id="rId31"/>
    <sheet name="7月23日" sheetId="31" r:id="rId32"/>
    <sheet name="7月29日" sheetId="32" r:id="rId33"/>
    <sheet name="8月5日" sheetId="33" r:id="rId34"/>
    <sheet name="8月12日" sheetId="36" r:id="rId35"/>
    <sheet name="8月19日" sheetId="37" r:id="rId36"/>
    <sheet name="8月26日" sheetId="38" r:id="rId37"/>
    <sheet name="9月3日" sheetId="39" r:id="rId38"/>
    <sheet name="9月9日" sheetId="40" r:id="rId39"/>
    <sheet name="9月17日" sheetId="41" r:id="rId40"/>
    <sheet name="9月24日" sheetId="42" r:id="rId41"/>
    <sheet name="10月1日" sheetId="43" r:id="rId42"/>
    <sheet name="10月8日" sheetId="44" r:id="rId43"/>
    <sheet name="10月15・16日" sheetId="45" r:id="rId44"/>
    <sheet name="10月21日" sheetId="46" r:id="rId45"/>
    <sheet name="10月28日" sheetId="47" r:id="rId46"/>
    <sheet name="11月5日" sheetId="48" r:id="rId47"/>
    <sheet name="11月13日" sheetId="49" r:id="rId48"/>
    <sheet name="11月18日" sheetId="50" r:id="rId49"/>
    <sheet name="11月25日" sheetId="51" r:id="rId50"/>
    <sheet name="12月2日" sheetId="52" r:id="rId51"/>
    <sheet name="12月9日" sheetId="53" r:id="rId52"/>
    <sheet name="12月16日" sheetId="54" r:id="rId53"/>
    <sheet name="12月24日" sheetId="55" r:id="rId54"/>
    <sheet name="12月30日" sheetId="56" r:id="rId55"/>
  </sheets>
  <definedNames>
    <definedName name="_xlnm.Print_Area" localSheetId="43">'10月15・16日'!$A$7:$R$54</definedName>
    <definedName name="_xlnm.Print_Area" localSheetId="41">'10月1日'!$A$7:$R$54</definedName>
    <definedName name="_xlnm.Print_Area" localSheetId="44">'10月21日'!$A$7:$R$54</definedName>
    <definedName name="_xlnm.Print_Area" localSheetId="45">'10月28日'!$A$7:$R$54</definedName>
    <definedName name="_xlnm.Print_Area" localSheetId="42">'10月8日'!$A$7:$R$54</definedName>
    <definedName name="_xlnm.Print_Area" localSheetId="47">'11月13日'!$A$7:$R$54</definedName>
    <definedName name="_xlnm.Print_Area" localSheetId="48">'11月18日'!$A$7:$R$54</definedName>
    <definedName name="_xlnm.Print_Area" localSheetId="49">'11月25日'!$A$7:$R$54</definedName>
    <definedName name="_xlnm.Print_Area" localSheetId="46">'11月5日'!$A$7:$R$54</definedName>
    <definedName name="_xlnm.Print_Area" localSheetId="52">'12月16日'!$A$7:$R$54</definedName>
    <definedName name="_xlnm.Print_Area" localSheetId="53">'12月24日'!$A$7:$R$54</definedName>
    <definedName name="_xlnm.Print_Area" localSheetId="50">'12月2日'!$A$7:$R$54</definedName>
    <definedName name="_xlnm.Print_Area" localSheetId="54">'12月30日'!$A$7:$R$54</definedName>
    <definedName name="_xlnm.Print_Area" localSheetId="51">'12月9日'!$A$7:$R$54</definedName>
    <definedName name="_xlnm.Print_Area" localSheetId="4">'1月15日'!$A$7:$R$54</definedName>
    <definedName name="_xlnm.Print_Area" localSheetId="5">'1月21日'!$A$7:$R$54</definedName>
    <definedName name="_xlnm.Print_Area" localSheetId="6">'1月28日'!$A$7:$R$54</definedName>
    <definedName name="_xlnm.Print_Area" localSheetId="2">'1月4日'!$A$7:$R$54</definedName>
    <definedName name="_xlnm.Print_Area" localSheetId="3">'1月8日'!$A$7:$R$54</definedName>
    <definedName name="_xlnm.Print_Area" localSheetId="8">'2月12日'!$A$7:$R$54</definedName>
    <definedName name="_xlnm.Print_Area" localSheetId="9">'2月18日'!$A$7:$R$54</definedName>
    <definedName name="_xlnm.Print_Area" localSheetId="10">'2月25日'!$A$7:$R$54</definedName>
    <definedName name="_xlnm.Print_Area" localSheetId="7">'2月4日'!$A$7:$R$54</definedName>
    <definedName name="_xlnm.Print_Area" localSheetId="12">'3月11日'!$A$7:$R$54</definedName>
    <definedName name="_xlnm.Print_Area" localSheetId="13">'3月18日'!$A$7:$R$54</definedName>
    <definedName name="_xlnm.Print_Area" localSheetId="14">'3月25日'!$A$7:$R$54</definedName>
    <definedName name="_xlnm.Print_Area" localSheetId="11">'3月4日'!$A$7:$R$54</definedName>
    <definedName name="_xlnm.Print_Area" localSheetId="17">'4月15日'!$A$7:$R$54</definedName>
    <definedName name="_xlnm.Print_Area" localSheetId="18">'4月22日'!$A$7:$R$54</definedName>
    <definedName name="_xlnm.Print_Area" localSheetId="15">'4月2日'!$A$7:$R$54</definedName>
    <definedName name="_xlnm.Print_Area" localSheetId="16">'4月8日'!$A$7:$R$54</definedName>
    <definedName name="_xlnm.Print_Area" localSheetId="21">'5月13日'!$A$7:$R$54</definedName>
    <definedName name="_xlnm.Print_Area" localSheetId="22">'5月20日'!$A$7:$R$54</definedName>
    <definedName name="_xlnm.Print_Area" localSheetId="23">'5月27日'!$A$7:$R$54</definedName>
    <definedName name="_xlnm.Print_Area" localSheetId="25">'6月10日'!$A$7:$R$54</definedName>
    <definedName name="_xlnm.Print_Area" localSheetId="26">'6月17日'!$A$7:$R$54</definedName>
    <definedName name="_xlnm.Print_Area" localSheetId="27">'6月25日'!$A$7:$R$54</definedName>
    <definedName name="_xlnm.Print_Area" localSheetId="24">'6月3日'!$A$7:$R$54</definedName>
    <definedName name="_xlnm.Print_Area" localSheetId="30">'7月16日'!$A$7:$R$54</definedName>
    <definedName name="_xlnm.Print_Area" localSheetId="28">'7月1日'!$A$7:$R$54</definedName>
    <definedName name="_xlnm.Print_Area" localSheetId="31">'7月23日'!$A$7:$R$54</definedName>
    <definedName name="_xlnm.Print_Area" localSheetId="32">'7月29日'!$A$7:$R$54</definedName>
    <definedName name="_xlnm.Print_Area" localSheetId="29">'7月8日'!$A$7:$R$54</definedName>
    <definedName name="_xlnm.Print_Area" localSheetId="34">'8月12日'!$A$7:$R$54</definedName>
    <definedName name="_xlnm.Print_Area" localSheetId="35">'8月19日'!$A$7:$R$54</definedName>
    <definedName name="_xlnm.Print_Area" localSheetId="36">'8月26日'!$A$7:$R$54</definedName>
    <definedName name="_xlnm.Print_Area" localSheetId="33">'8月5日'!$A$7:$R$54</definedName>
    <definedName name="_xlnm.Print_Area" localSheetId="39">'9月17日'!$A$7:$R$54</definedName>
    <definedName name="_xlnm.Print_Area" localSheetId="40">'9月24日'!$A$7:$R$54</definedName>
    <definedName name="_xlnm.Print_Area" localSheetId="37">'9月3日'!$A$7:$R$54</definedName>
    <definedName name="_xlnm.Print_Area" localSheetId="38">'9月9日'!$A$7:$R$54</definedName>
  </definedNames>
  <calcPr calcId="152511"/>
</workbook>
</file>

<file path=xl/calcChain.xml><?xml version="1.0" encoding="utf-8"?>
<calcChain xmlns="http://schemas.openxmlformats.org/spreadsheetml/2006/main">
  <c r="F53" i="22" l="1"/>
  <c r="F53" i="21"/>
  <c r="F53" i="20" l="1"/>
  <c r="F53" i="19"/>
  <c r="F53" i="17" l="1"/>
  <c r="F53" i="16"/>
  <c r="F53" i="15" l="1"/>
  <c r="F53" i="14"/>
  <c r="BF34" i="34"/>
  <c r="BN31" i="34"/>
  <c r="BR25" i="34"/>
  <c r="BR29" i="34"/>
  <c r="CA46" i="34"/>
  <c r="CP17" i="34"/>
  <c r="BH52" i="34"/>
  <c r="CF51" i="34"/>
  <c r="BN12" i="34"/>
  <c r="BN41" i="34"/>
  <c r="BS6" i="34"/>
  <c r="BV4" i="34"/>
  <c r="CA19" i="34"/>
  <c r="CP14" i="34"/>
  <c r="Y52" i="34"/>
  <c r="DD53" i="34"/>
  <c r="BN16" i="34"/>
  <c r="BN45" i="34"/>
  <c r="BS10" i="34"/>
  <c r="BV12" i="34"/>
  <c r="CA27" i="34"/>
  <c r="CP22" i="34"/>
  <c r="Q52" i="34"/>
  <c r="BU53" i="34"/>
  <c r="BO27" i="34"/>
  <c r="DO32" i="34"/>
  <c r="CP52" i="34"/>
  <c r="AQ48" i="34"/>
  <c r="CZ49" i="34"/>
  <c r="BU51" i="34"/>
  <c r="DS47" i="34"/>
  <c r="AA47" i="34"/>
  <c r="BN26" i="34"/>
  <c r="BO7" i="34"/>
  <c r="BS20" i="34"/>
  <c r="BV32" i="34"/>
  <c r="CA47" i="34"/>
  <c r="CP42" i="34"/>
  <c r="CX51" i="34"/>
  <c r="DV52" i="34"/>
  <c r="BN36" i="34"/>
  <c r="BO17" i="34"/>
  <c r="BS30" i="34"/>
  <c r="BV52" i="34"/>
  <c r="CA16" i="34"/>
  <c r="CP25" i="34"/>
  <c r="CC51" i="34"/>
  <c r="CJ52" i="34"/>
  <c r="BN40" i="34"/>
  <c r="BO21" i="34"/>
  <c r="BS34" i="34"/>
  <c r="BV13" i="34"/>
  <c r="CA24" i="34"/>
  <c r="CW17" i="34"/>
  <c r="BQ51" i="34"/>
  <c r="CB52" i="34"/>
  <c r="BS8" i="34"/>
  <c r="U52" i="34"/>
  <c r="R51" i="34"/>
  <c r="CX47" i="34"/>
  <c r="AK49" i="34"/>
  <c r="CD50" i="34"/>
  <c r="AL47" i="34"/>
  <c r="DL3" i="34"/>
  <c r="BR38" i="34"/>
  <c r="BV42" i="34"/>
  <c r="B53" i="34"/>
  <c r="AZ32" i="34"/>
  <c r="BR48" i="34"/>
  <c r="CA18" i="34"/>
  <c r="CR52" i="34"/>
  <c r="AZ35" i="34"/>
  <c r="BR52" i="34"/>
  <c r="CA26" i="34"/>
  <c r="CI52" i="34"/>
  <c r="BO38" i="34"/>
  <c r="CB50" i="34"/>
  <c r="BK50" i="34"/>
  <c r="BQ48" i="34"/>
  <c r="BO52" i="34"/>
  <c r="CP15" i="34"/>
  <c r="BW50" i="34"/>
  <c r="DV48" i="34"/>
  <c r="AR50" i="34"/>
  <c r="DA53" i="34"/>
  <c r="BK48" i="34"/>
  <c r="N49" i="34"/>
  <c r="BR37" i="34"/>
  <c r="BW51" i="34"/>
  <c r="AB50" i="34"/>
  <c r="CS53" i="34"/>
  <c r="CE48" i="34"/>
  <c r="CT49" i="34"/>
  <c r="BZ46" i="34"/>
  <c r="CB45" i="34"/>
  <c r="BN18" i="34"/>
  <c r="BS12" i="34"/>
  <c r="CA31" i="34"/>
  <c r="L52" i="34"/>
  <c r="BN28" i="34"/>
  <c r="BS22" i="34"/>
  <c r="CA51" i="34"/>
  <c r="CT51" i="34"/>
  <c r="BN32" i="34"/>
  <c r="BS26" i="34"/>
  <c r="CA8" i="34"/>
  <c r="CK51" i="34"/>
  <c r="BR42" i="34"/>
  <c r="AQ51" i="34"/>
  <c r="BM49" i="34"/>
  <c r="BX47" i="34"/>
  <c r="BO35" i="34"/>
  <c r="DK32" i="34"/>
  <c r="BX52" i="34"/>
  <c r="AM48" i="34"/>
  <c r="CV49" i="34"/>
  <c r="AL51" i="34"/>
  <c r="DC47" i="34"/>
  <c r="T47" i="34"/>
  <c r="BV22" i="34"/>
  <c r="AK51" i="34"/>
  <c r="CF49" i="34"/>
  <c r="AH51" i="34"/>
  <c r="L48" i="34"/>
  <c r="V49" i="34"/>
  <c r="E46" i="34"/>
  <c r="BF35" i="34"/>
  <c r="BN34" i="34"/>
  <c r="BO15" i="34"/>
  <c r="BS28" i="34"/>
  <c r="BV48" i="34"/>
  <c r="CA12" i="34"/>
  <c r="CP13" i="34"/>
  <c r="CG51" i="34"/>
  <c r="CN52" i="34"/>
  <c r="BN44" i="34"/>
  <c r="BO25" i="34"/>
  <c r="BS38" i="34"/>
  <c r="BV29" i="34"/>
  <c r="CA32" i="34"/>
  <c r="DJ32" i="34"/>
  <c r="AR51" i="34"/>
  <c r="BP52" i="34"/>
  <c r="BN48" i="34"/>
  <c r="BO29" i="34"/>
  <c r="BS42" i="34"/>
  <c r="BV45" i="34"/>
  <c r="CA40" i="34"/>
  <c r="DI33" i="34"/>
  <c r="AJ51" i="34"/>
  <c r="AQ52" i="34"/>
  <c r="BS40" i="34"/>
  <c r="AN51" i="34"/>
  <c r="DD50" i="34"/>
  <c r="CF47" i="34"/>
  <c r="T49" i="34"/>
  <c r="AO50" i="34"/>
  <c r="U47" i="34"/>
  <c r="DH34" i="34"/>
  <c r="BO10" i="34"/>
  <c r="BO39" i="34"/>
  <c r="BR7" i="34"/>
  <c r="BV38" i="34"/>
  <c r="CA9" i="34"/>
  <c r="DO33" i="34"/>
  <c r="CC53" i="34"/>
  <c r="V52" i="34"/>
  <c r="BO22" i="34"/>
  <c r="BO49" i="34"/>
  <c r="BR41" i="34"/>
  <c r="BV19" i="34"/>
  <c r="CA29" i="34"/>
  <c r="DK34" i="34"/>
  <c r="W53" i="34"/>
  <c r="DR51" i="34"/>
  <c r="BO30" i="34"/>
  <c r="BR4" i="34"/>
  <c r="BR51" i="34"/>
  <c r="BV27" i="34"/>
  <c r="CA37" i="34"/>
  <c r="DO35" i="34"/>
  <c r="DX52" i="34"/>
  <c r="CY51" i="34"/>
  <c r="BV8" i="34"/>
  <c r="CI53" i="34"/>
  <c r="X50" i="34"/>
  <c r="V53" i="34"/>
  <c r="BZ48" i="34"/>
  <c r="CK49" i="34"/>
  <c r="BU46" i="34"/>
  <c r="BN42" i="34"/>
  <c r="BS36" i="34"/>
  <c r="CA28" i="34"/>
  <c r="BK51" i="34"/>
  <c r="BN52" i="34"/>
  <c r="BS46" i="34"/>
  <c r="CA48" i="34"/>
  <c r="DB53" i="34"/>
  <c r="BO8" i="34"/>
  <c r="BS50" i="34"/>
  <c r="CA5" i="34"/>
  <c r="CG53" i="34"/>
  <c r="BS9" i="34"/>
  <c r="CH50" i="34"/>
  <c r="DT48" i="34"/>
  <c r="DV46" i="34"/>
  <c r="BR18" i="34"/>
  <c r="DQ34" i="34"/>
  <c r="CZ51" i="34"/>
  <c r="V48" i="34"/>
  <c r="CE49" i="34"/>
  <c r="M51" i="34"/>
  <c r="CK47" i="34"/>
  <c r="BN6" i="34"/>
  <c r="CA7" i="34"/>
  <c r="J51" i="34"/>
  <c r="BI49" i="34"/>
  <c r="I51" i="34"/>
  <c r="CW47" i="34"/>
  <c r="DW48" i="34"/>
  <c r="U51" i="34"/>
  <c r="BN27" i="34"/>
  <c r="BO46" i="34"/>
  <c r="BS13" i="34"/>
  <c r="CP7" i="34"/>
  <c r="CQ52" i="34"/>
  <c r="BO24" i="34"/>
  <c r="BS23" i="34"/>
  <c r="CP27" i="34"/>
  <c r="BT52" i="34"/>
  <c r="BO34" i="34"/>
  <c r="BS27" i="34"/>
  <c r="CP35" i="34"/>
  <c r="BG52" i="34"/>
  <c r="CA6" i="34"/>
  <c r="CB49" i="34"/>
  <c r="E48" i="34"/>
  <c r="DV45" i="34"/>
  <c r="BS48" i="34"/>
  <c r="CK53" i="34"/>
  <c r="CY50" i="34"/>
  <c r="CB47" i="34"/>
  <c r="O49" i="34"/>
  <c r="AJ50" i="34"/>
  <c r="Q47" i="34"/>
  <c r="BO50" i="34"/>
  <c r="CP21" i="34"/>
  <c r="BI50" i="34"/>
  <c r="CW48" i="34"/>
  <c r="AG50" i="34"/>
  <c r="BP53" i="34"/>
  <c r="AN48" i="34"/>
  <c r="CD48" i="34"/>
  <c r="CA38" i="34"/>
  <c r="DK3" i="34"/>
  <c r="BO40" i="34"/>
  <c r="BR30" i="34"/>
  <c r="BS29" i="34"/>
  <c r="BV6" i="34"/>
  <c r="CP43" i="34"/>
  <c r="BT53" i="34"/>
  <c r="AS52" i="34"/>
  <c r="AG51" i="34"/>
  <c r="BN9" i="34"/>
  <c r="BR40" i="34"/>
  <c r="BS39" i="34"/>
  <c r="BV50" i="34"/>
  <c r="CP4" i="34"/>
  <c r="DT52" i="34"/>
  <c r="X52" i="34"/>
  <c r="BA3" i="34"/>
  <c r="BN13" i="34"/>
  <c r="BR44" i="34"/>
  <c r="BS43" i="34"/>
  <c r="CA10" i="34"/>
  <c r="CP12" i="34"/>
  <c r="CZ52" i="34"/>
  <c r="O52" i="34"/>
  <c r="BN46" i="34"/>
  <c r="CA36" i="34"/>
  <c r="CS50" i="34"/>
  <c r="Y49" i="34"/>
  <c r="CL50" i="34"/>
  <c r="BZ47" i="34"/>
  <c r="CK48" i="34"/>
  <c r="DW49" i="34"/>
  <c r="AZ33" i="34"/>
  <c r="BN23" i="34"/>
  <c r="BS52" i="34"/>
  <c r="BR5" i="34"/>
  <c r="CA30" i="34"/>
  <c r="CP32" i="34"/>
  <c r="CE52" i="34"/>
  <c r="CW51" i="34"/>
  <c r="BN4" i="34"/>
  <c r="BN33" i="34"/>
  <c r="BR31" i="34"/>
  <c r="BR35" i="34"/>
  <c r="CA50" i="34"/>
  <c r="CP29" i="34"/>
  <c r="AP52" i="34"/>
  <c r="CB51" i="34"/>
  <c r="BN8" i="34"/>
  <c r="BN37" i="34"/>
  <c r="BR47" i="34"/>
  <c r="BR43" i="34"/>
  <c r="CA11" i="34"/>
  <c r="CP6" i="34"/>
  <c r="AH52" i="34"/>
  <c r="BP51" i="34"/>
  <c r="BN43" i="34"/>
  <c r="CP18" i="34"/>
  <c r="BI53" i="34"/>
  <c r="CB48" i="34"/>
  <c r="I50" i="34"/>
  <c r="W52" i="34"/>
  <c r="S48" i="34"/>
  <c r="DD47" i="34"/>
  <c r="BO23" i="34"/>
  <c r="BV21" i="34"/>
  <c r="DP3" i="34"/>
  <c r="BW52" i="34"/>
  <c r="BO33" i="34"/>
  <c r="BV18" i="34"/>
  <c r="DK35" i="34"/>
  <c r="AI52" i="34"/>
  <c r="BO37" i="34"/>
  <c r="BV34" i="34"/>
  <c r="DJ33" i="34"/>
  <c r="Z52" i="34"/>
  <c r="CY52" i="34"/>
  <c r="BI47" i="34"/>
  <c r="U50" i="34"/>
  <c r="AS46" i="34"/>
  <c r="BV9" i="34"/>
  <c r="BT51" i="34"/>
  <c r="CN49" i="34"/>
  <c r="BH51" i="34"/>
  <c r="U48" i="34"/>
  <c r="AE49" i="34"/>
  <c r="Q46" i="34"/>
  <c r="BR39" i="34"/>
  <c r="AL52" i="34"/>
  <c r="W51" i="34"/>
  <c r="DB47" i="34"/>
  <c r="AO49" i="34"/>
  <c r="CI50" i="34"/>
  <c r="AP47" i="34"/>
  <c r="BL46" i="34"/>
  <c r="DH3" i="34"/>
  <c r="BR14" i="34"/>
  <c r="BV47" i="34"/>
  <c r="DJ34" i="34"/>
  <c r="CD51" i="34"/>
  <c r="BR24" i="34"/>
  <c r="BV33" i="34"/>
  <c r="DV53" i="34"/>
  <c r="AS51" i="34"/>
  <c r="BR28" i="34"/>
  <c r="BV49" i="34"/>
  <c r="CH53" i="34"/>
  <c r="BL9" i="34"/>
  <c r="X51" i="34"/>
  <c r="AA51" i="34"/>
  <c r="R49" i="34"/>
  <c r="BO6" i="34"/>
  <c r="CA52" i="34"/>
  <c r="CN50" i="34"/>
  <c r="U49" i="34"/>
  <c r="CG50" i="34"/>
  <c r="BU47" i="34"/>
  <c r="CG48" i="34"/>
  <c r="DC49" i="34"/>
  <c r="BS33" i="34"/>
  <c r="AK52" i="34"/>
  <c r="BL50" i="34"/>
  <c r="AK47" i="34"/>
  <c r="CV48" i="34"/>
  <c r="E50" i="34"/>
  <c r="CS46" i="34"/>
  <c r="CT45" i="34"/>
  <c r="DH35" i="34"/>
  <c r="BV15" i="34"/>
  <c r="DW51" i="34"/>
  <c r="BV35" i="34"/>
  <c r="CQ51" i="34"/>
  <c r="BV43" i="34"/>
  <c r="CH51" i="34"/>
  <c r="BQ52" i="34"/>
  <c r="DH32" i="34"/>
  <c r="BV25" i="34"/>
  <c r="BG51" i="34"/>
  <c r="BV14" i="34"/>
  <c r="AB51" i="34"/>
  <c r="BV30" i="34"/>
  <c r="BN14" i="34"/>
  <c r="DW50" i="34"/>
  <c r="BN7" i="34"/>
  <c r="BN17" i="34"/>
  <c r="BN21" i="34"/>
  <c r="CA49" i="34"/>
  <c r="BS17" i="34"/>
  <c r="DD48" i="34"/>
  <c r="CP45" i="34"/>
  <c r="AN52" i="34"/>
  <c r="BN47" i="34"/>
  <c r="BO9" i="34"/>
  <c r="BO13" i="34"/>
  <c r="DD52" i="34"/>
  <c r="BV26" i="34"/>
  <c r="AL48" i="34"/>
  <c r="X53" i="34"/>
  <c r="DS50" i="34"/>
  <c r="BP49" i="34"/>
  <c r="BK52" i="34"/>
  <c r="AN43" i="34"/>
  <c r="AO45" i="34"/>
  <c r="J48" i="34"/>
  <c r="DW43" i="34"/>
  <c r="BG45" i="34"/>
  <c r="AB40" i="34"/>
  <c r="AH49" i="34"/>
  <c r="AP50" i="34"/>
  <c r="AJ43" i="34"/>
  <c r="AK45" i="34"/>
  <c r="CR47" i="34"/>
  <c r="DR43" i="34"/>
  <c r="AN45" i="34"/>
  <c r="CJ50" i="34"/>
  <c r="CC48" i="34"/>
  <c r="L44" i="34"/>
  <c r="O46" i="34"/>
  <c r="DV50" i="34"/>
  <c r="CF44" i="34"/>
  <c r="BS44" i="34"/>
  <c r="DT53" i="34"/>
  <c r="BR15" i="34"/>
  <c r="BX53" i="34"/>
  <c r="BR27" i="34"/>
  <c r="BK53" i="34"/>
  <c r="AS50" i="34"/>
  <c r="CM46" i="34"/>
  <c r="CM52" i="34"/>
  <c r="DW47" i="34"/>
  <c r="CU50" i="34"/>
  <c r="BN38" i="34"/>
  <c r="CW50" i="34"/>
  <c r="CR50" i="34"/>
  <c r="CT48" i="34"/>
  <c r="BR13" i="34"/>
  <c r="AA48" i="34"/>
  <c r="AR52" i="34"/>
  <c r="O44" i="34"/>
  <c r="BW44" i="34"/>
  <c r="N44" i="34"/>
  <c r="BV40" i="34"/>
  <c r="I48" i="34"/>
  <c r="CR51" i="34"/>
  <c r="J44" i="34"/>
  <c r="BP44" i="34"/>
  <c r="CU43" i="34"/>
  <c r="N52" i="34"/>
  <c r="CE44" i="34"/>
  <c r="CE45" i="34"/>
  <c r="BX46" i="34"/>
  <c r="CI42" i="34"/>
  <c r="X42" i="34"/>
  <c r="DA48" i="34"/>
  <c r="AM47" i="34"/>
  <c r="BS45" i="34"/>
  <c r="J52" i="34"/>
  <c r="BR11" i="34"/>
  <c r="CS51" i="34"/>
  <c r="BR23" i="34"/>
  <c r="CJ51" i="34"/>
  <c r="CS48" i="34"/>
  <c r="BG48" i="34"/>
  <c r="DT51" i="34"/>
  <c r="AB47" i="34"/>
  <c r="DB49" i="34"/>
  <c r="BO19" i="34"/>
  <c r="F53" i="34"/>
  <c r="DD49" i="34"/>
  <c r="DX47" i="34"/>
  <c r="BU52" i="34"/>
  <c r="CE46" i="34"/>
  <c r="AR49" i="34"/>
  <c r="BT43" i="34"/>
  <c r="V44" i="34"/>
  <c r="BX42" i="34"/>
  <c r="CP51" i="34"/>
  <c r="BH46" i="34"/>
  <c r="AA49" i="34"/>
  <c r="BL43" i="34"/>
  <c r="R44" i="34"/>
  <c r="BP42" i="34"/>
  <c r="J49" i="34"/>
  <c r="AC44" i="34"/>
  <c r="O45" i="34"/>
  <c r="CY45" i="34"/>
  <c r="BN10" i="34"/>
  <c r="CA15" i="34"/>
  <c r="BN20" i="34"/>
  <c r="CA35" i="34"/>
  <c r="BN24" i="34"/>
  <c r="CA43" i="34"/>
  <c r="BR10" i="34"/>
  <c r="CI49" i="34"/>
  <c r="BO20" i="34"/>
  <c r="CA25" i="34"/>
  <c r="BO36" i="34"/>
  <c r="CA45" i="34"/>
  <c r="BO42" i="34"/>
  <c r="CP3" i="34"/>
  <c r="BV37" i="34"/>
  <c r="AP48" i="34"/>
  <c r="BO16" i="34"/>
  <c r="CP23" i="34"/>
  <c r="BO44" i="34"/>
  <c r="CP9" i="34"/>
  <c r="BN5" i="34"/>
  <c r="CP33" i="34"/>
  <c r="CA23" i="34"/>
  <c r="CS47" i="34"/>
  <c r="BS37" i="34"/>
  <c r="BS47" i="34"/>
  <c r="BS51" i="34"/>
  <c r="E49" i="34"/>
  <c r="CH52" i="34"/>
  <c r="Q50" i="34"/>
  <c r="AE50" i="34"/>
  <c r="W48" i="34"/>
  <c r="BV16" i="34"/>
  <c r="BV36" i="34"/>
  <c r="BV44" i="34"/>
  <c r="F48" i="34"/>
  <c r="AE52" i="34"/>
  <c r="BK49" i="34"/>
  <c r="BM51" i="34"/>
  <c r="CC47" i="34"/>
  <c r="Q51" i="34"/>
  <c r="DR45" i="34"/>
  <c r="DR49" i="34"/>
  <c r="CD44" i="34"/>
  <c r="BG46" i="34"/>
  <c r="X43" i="34"/>
  <c r="DB42" i="34"/>
  <c r="BN30" i="34"/>
  <c r="CX50" i="34"/>
  <c r="DB45" i="34"/>
  <c r="CY49" i="34"/>
  <c r="BY44" i="34"/>
  <c r="AO46" i="34"/>
  <c r="T43" i="34"/>
  <c r="CV42" i="34"/>
  <c r="Q49" i="34"/>
  <c r="CL49" i="34"/>
  <c r="AF43" i="34"/>
  <c r="AG45" i="34"/>
  <c r="BY47" i="34"/>
  <c r="DW9" i="34"/>
  <c r="BV10" i="34"/>
  <c r="AM52" i="34"/>
  <c r="BV46" i="34"/>
  <c r="R52" i="34"/>
  <c r="BV11" i="34"/>
  <c r="F52" i="34"/>
  <c r="AG47" i="34"/>
  <c r="AZ34" i="34"/>
  <c r="T51" i="34"/>
  <c r="V51" i="34"/>
  <c r="M49" i="34"/>
  <c r="BS32" i="34"/>
  <c r="DR50" i="34"/>
  <c r="X49" i="34"/>
  <c r="Y47" i="34"/>
  <c r="AI50" i="34"/>
  <c r="CU46" i="34"/>
  <c r="CH47" i="34"/>
  <c r="BY50" i="34"/>
  <c r="BW43" i="34"/>
  <c r="M42" i="34"/>
  <c r="Z53" i="34"/>
  <c r="CC46" i="34"/>
  <c r="BL47" i="34"/>
  <c r="Z50" i="34"/>
  <c r="BP43" i="34"/>
  <c r="B42" i="34"/>
  <c r="AE51" i="34"/>
  <c r="CE43" i="34"/>
  <c r="CL44" i="34"/>
  <c r="AE45" i="34"/>
  <c r="CW41" i="34"/>
  <c r="AF41" i="34"/>
  <c r="CU48" i="34"/>
  <c r="AU3" i="34"/>
  <c r="CA14" i="34"/>
  <c r="BF32" i="34"/>
  <c r="CA34" i="34"/>
  <c r="BF33" i="34"/>
  <c r="CA42" i="34"/>
  <c r="BN11" i="34"/>
  <c r="AA50" i="34"/>
  <c r="BN19" i="34"/>
  <c r="AM50" i="34"/>
  <c r="W50" i="34"/>
  <c r="AF48" i="34"/>
  <c r="BV5" i="34"/>
  <c r="J50" i="34"/>
  <c r="BH48" i="34"/>
  <c r="AP46" i="34"/>
  <c r="AH50" i="34"/>
  <c r="CJ45" i="34"/>
  <c r="CL46" i="34"/>
  <c r="CH48" i="34"/>
  <c r="B43" i="34"/>
  <c r="AN41" i="34"/>
  <c r="O50" i="34"/>
  <c r="CF45" i="34"/>
  <c r="CG46" i="34"/>
  <c r="BL48" i="34"/>
  <c r="DT42" i="34"/>
  <c r="BR21" i="34"/>
  <c r="AQ49" i="34"/>
  <c r="N43" i="34"/>
  <c r="X44" i="34"/>
  <c r="DB44" i="34"/>
  <c r="BN39" i="34"/>
  <c r="CP10" i="34"/>
  <c r="BN49" i="34"/>
  <c r="CP30" i="34"/>
  <c r="BO5" i="34"/>
  <c r="CP38" i="34"/>
  <c r="DI35" i="34"/>
  <c r="S51" i="34"/>
  <c r="BO47" i="34"/>
  <c r="DN32" i="34"/>
  <c r="BR8" i="34"/>
  <c r="DK33" i="34"/>
  <c r="BR12" i="34"/>
  <c r="DN35" i="34"/>
  <c r="BI52" i="34"/>
  <c r="BQ49" i="34"/>
  <c r="BR22" i="34"/>
  <c r="DQ33" i="34"/>
  <c r="BR32" i="34"/>
  <c r="AS53" i="34"/>
  <c r="BR36" i="34"/>
  <c r="J53" i="34"/>
  <c r="B51" i="34"/>
  <c r="DR48" i="34"/>
  <c r="CP37" i="34"/>
  <c r="CP20" i="34"/>
  <c r="CP28" i="34"/>
  <c r="AR47" i="34"/>
  <c r="CC50" i="34"/>
  <c r="DA46" i="34"/>
  <c r="CF48" i="34"/>
  <c r="B48" i="34"/>
  <c r="CP26" i="34"/>
  <c r="CP46" i="34"/>
  <c r="CP47" i="34"/>
  <c r="CZ50" i="34"/>
  <c r="DT49" i="34"/>
  <c r="AH46" i="34"/>
  <c r="M48" i="34"/>
  <c r="CN46" i="34"/>
  <c r="DA47" i="34"/>
  <c r="DV44" i="34"/>
  <c r="Z47" i="34"/>
  <c r="DD43" i="34"/>
  <c r="BX45" i="34"/>
  <c r="AL42" i="34"/>
  <c r="CY41" i="34"/>
  <c r="CA4" i="34"/>
  <c r="CI47" i="34"/>
  <c r="DA44" i="34"/>
  <c r="S47" i="34"/>
  <c r="CZ43" i="34"/>
  <c r="BQ45" i="34"/>
  <c r="AH42" i="34"/>
  <c r="BO14" i="34"/>
  <c r="BZ50" i="34"/>
  <c r="CX45" i="34"/>
  <c r="CH49" i="34"/>
  <c r="BT44" i="34"/>
  <c r="AJ46" i="34"/>
  <c r="BN50" i="34"/>
  <c r="CA44" i="34"/>
  <c r="BO12" i="34"/>
  <c r="CA13" i="34"/>
  <c r="BO18" i="34"/>
  <c r="CA21" i="34"/>
  <c r="BS41" i="34"/>
  <c r="CR48" i="34"/>
  <c r="BR50" i="34"/>
  <c r="AI51" i="34"/>
  <c r="BH49" i="34"/>
  <c r="BQ47" i="34"/>
  <c r="CA20" i="34"/>
  <c r="AC49" i="34"/>
  <c r="CE47" i="34"/>
  <c r="V50" i="34"/>
  <c r="DR47" i="34"/>
  <c r="U45" i="34"/>
  <c r="DW45" i="34"/>
  <c r="DW46" i="34"/>
  <c r="BU42" i="34"/>
  <c r="CT40" i="34"/>
  <c r="CN47" i="34"/>
  <c r="Q45" i="34"/>
  <c r="DA45" i="34"/>
  <c r="DB46" i="34"/>
  <c r="BM42" i="34"/>
  <c r="DN34" i="34"/>
  <c r="L47" i="34"/>
  <c r="AK50" i="34"/>
  <c r="CD43" i="34"/>
  <c r="AE44" i="34"/>
  <c r="CR46" i="34"/>
  <c r="BP40" i="34"/>
  <c r="AA43" i="34"/>
  <c r="BN15" i="34"/>
  <c r="CP16" i="34"/>
  <c r="BN25" i="34"/>
  <c r="CP36" i="34"/>
  <c r="BN29" i="34"/>
  <c r="CP5" i="34"/>
  <c r="CP8" i="34"/>
  <c r="M53" i="34"/>
  <c r="BS49" i="34"/>
  <c r="AN50" i="34"/>
  <c r="CM48" i="34"/>
  <c r="CI46" i="34"/>
  <c r="CP41" i="34"/>
  <c r="BI48" i="34"/>
  <c r="CM51" i="34"/>
  <c r="AJ47" i="34"/>
  <c r="S50" i="34"/>
  <c r="BU44" i="34"/>
  <c r="BU45" i="34"/>
  <c r="X46" i="34"/>
  <c r="DV41" i="34"/>
  <c r="AS40" i="34"/>
  <c r="DS49" i="34"/>
  <c r="BM44" i="34"/>
  <c r="BM45" i="34"/>
  <c r="S46" i="34"/>
  <c r="DA41" i="34"/>
  <c r="M52" i="34"/>
  <c r="N47" i="34"/>
  <c r="DT47" i="34"/>
  <c r="AE43" i="34"/>
  <c r="DB43" i="34"/>
  <c r="BS4" i="34"/>
  <c r="AC52" i="34"/>
  <c r="BS14" i="34"/>
  <c r="E52" i="34"/>
  <c r="BS18" i="34"/>
  <c r="DB51" i="34"/>
  <c r="DS51" i="34"/>
  <c r="CQ47" i="34"/>
  <c r="BR33" i="34"/>
  <c r="BS11" i="34"/>
  <c r="BS21" i="34"/>
  <c r="BS35" i="34"/>
  <c r="AB52" i="34"/>
  <c r="AS47" i="34"/>
  <c r="AP53" i="34"/>
  <c r="AF52" i="34"/>
  <c r="F49" i="34"/>
  <c r="CN44" i="34"/>
  <c r="CX48" i="34"/>
  <c r="CJ44" i="34"/>
  <c r="CW44" i="34"/>
  <c r="BO31" i="34"/>
  <c r="BO45" i="34"/>
  <c r="CA22" i="34"/>
  <c r="BX51" i="34"/>
  <c r="CI48" i="34"/>
  <c r="BG49" i="34"/>
  <c r="DT44" i="34"/>
  <c r="R46" i="34"/>
  <c r="CC43" i="34"/>
  <c r="CV52" i="34"/>
  <c r="BM52" i="34"/>
  <c r="CN48" i="34"/>
  <c r="CK52" i="34"/>
  <c r="BU43" i="34"/>
  <c r="BO11" i="34"/>
  <c r="R45" i="34"/>
  <c r="AM46" i="34"/>
  <c r="BI51" i="34"/>
  <c r="E53" i="34"/>
  <c r="BV24" i="34"/>
  <c r="T50" i="34"/>
  <c r="BU48" i="34"/>
  <c r="BM46" i="34"/>
  <c r="DJ35" i="34"/>
  <c r="AE48" i="34"/>
  <c r="Y51" i="34"/>
  <c r="F47" i="34"/>
  <c r="AS49" i="34"/>
  <c r="AL44" i="34"/>
  <c r="X45" i="34"/>
  <c r="DS45" i="34"/>
  <c r="CM41" i="34"/>
  <c r="J40" i="34"/>
  <c r="AB49" i="34"/>
  <c r="AH44" i="34"/>
  <c r="T45" i="34"/>
  <c r="DC45" i="34"/>
  <c r="CI41" i="34"/>
  <c r="AJ52" i="34"/>
  <c r="BW46" i="34"/>
  <c r="AQ47" i="34"/>
  <c r="F50" i="34"/>
  <c r="CF43" i="34"/>
  <c r="BQ44" i="34"/>
  <c r="DT39" i="34"/>
  <c r="I46" i="34"/>
  <c r="AJ41" i="34"/>
  <c r="AB37" i="34"/>
  <c r="AQ41" i="34"/>
  <c r="AK38" i="34"/>
  <c r="CR42" i="34"/>
  <c r="AM39" i="34"/>
  <c r="AB36" i="34"/>
  <c r="DC53" i="34"/>
  <c r="BY43" i="34"/>
  <c r="O40" i="34"/>
  <c r="CE50" i="34"/>
  <c r="CS40" i="34"/>
  <c r="CK37" i="34"/>
  <c r="DT41" i="34"/>
  <c r="CN38" i="34"/>
  <c r="BU50" i="34"/>
  <c r="CY48" i="34"/>
  <c r="CC39" i="34"/>
  <c r="R47" i="34"/>
  <c r="BM40" i="34"/>
  <c r="BI37" i="34"/>
  <c r="CC41" i="34"/>
  <c r="BP38" i="34"/>
  <c r="BV31" i="34"/>
  <c r="BV17" i="34"/>
  <c r="DT50" i="34"/>
  <c r="CM50" i="34"/>
  <c r="AI46" i="34"/>
  <c r="CB41" i="34"/>
  <c r="S49" i="34"/>
  <c r="BH43" i="34"/>
  <c r="W45" i="34"/>
  <c r="B47" i="34"/>
  <c r="Q39" i="34"/>
  <c r="W42" i="34"/>
  <c r="DT37" i="34"/>
  <c r="T41" i="34"/>
  <c r="CV36" i="34"/>
  <c r="R48" i="34"/>
  <c r="CW42" i="34"/>
  <c r="X37" i="34"/>
  <c r="AN40" i="34"/>
  <c r="BY46" i="34"/>
  <c r="AI39" i="34"/>
  <c r="CZ48" i="34"/>
  <c r="CS41" i="34"/>
  <c r="DT36" i="34"/>
  <c r="BO48" i="34"/>
  <c r="BV39" i="34"/>
  <c r="AG49" i="34"/>
  <c r="BH47" i="34"/>
  <c r="CM45" i="34"/>
  <c r="DB52" i="34"/>
  <c r="Q42" i="34"/>
  <c r="BG43" i="34"/>
  <c r="N41" i="34"/>
  <c r="CT43" i="34"/>
  <c r="CH37" i="34"/>
  <c r="CW40" i="34"/>
  <c r="DX48" i="34"/>
  <c r="CR39" i="34"/>
  <c r="CE35" i="34"/>
  <c r="CS43" i="34"/>
  <c r="CX40" i="34"/>
  <c r="AJ45" i="34"/>
  <c r="J39" i="34"/>
  <c r="BI42" i="34"/>
  <c r="V38" i="34"/>
  <c r="N51" i="34"/>
  <c r="AO40" i="34"/>
  <c r="BK44" i="34"/>
  <c r="CV38" i="34"/>
  <c r="T42" i="34"/>
  <c r="DR37" i="34"/>
  <c r="BL34" i="34"/>
  <c r="AH38" i="34"/>
  <c r="AP40" i="34"/>
  <c r="F40" i="34"/>
  <c r="CU33" i="34"/>
  <c r="DQ32" i="34"/>
  <c r="AI49" i="34"/>
  <c r="BQ50" i="34"/>
  <c r="DX45" i="34"/>
  <c r="AM45" i="34"/>
  <c r="CI43" i="34"/>
  <c r="DA49" i="34"/>
  <c r="AG43" i="34"/>
  <c r="CP31" i="34"/>
  <c r="CT41" i="34"/>
  <c r="BI46" i="34"/>
  <c r="BI39" i="34"/>
  <c r="R43" i="34"/>
  <c r="AQ38" i="34"/>
  <c r="AW34" i="34"/>
  <c r="AK44" i="34"/>
  <c r="CW38" i="34"/>
  <c r="R42" i="34"/>
  <c r="DC37" i="34"/>
  <c r="DC40" i="34"/>
  <c r="CR36" i="34"/>
  <c r="AQ43" i="34"/>
  <c r="BU38" i="34"/>
  <c r="CR41" i="34"/>
  <c r="CG37" i="34"/>
  <c r="CG40" i="34"/>
  <c r="BQ36" i="34"/>
  <c r="BQ43" i="34"/>
  <c r="CK41" i="34"/>
  <c r="BK36" i="34"/>
  <c r="BI36" i="34"/>
  <c r="CB42" i="34"/>
  <c r="CJ34" i="34"/>
  <c r="W39" i="34"/>
  <c r="CE33" i="34"/>
  <c r="BS5" i="34"/>
  <c r="BK47" i="34"/>
  <c r="CV45" i="34"/>
  <c r="T38" i="34"/>
  <c r="CB43" i="34"/>
  <c r="AR53" i="34"/>
  <c r="CU52" i="34"/>
  <c r="BY52" i="34"/>
  <c r="AG52" i="34"/>
  <c r="B52" i="34"/>
  <c r="BN35" i="34"/>
  <c r="DA52" i="34"/>
  <c r="BR34" i="34"/>
  <c r="U44" i="34"/>
  <c r="BM41" i="34"/>
  <c r="Q44" i="34"/>
  <c r="AA52" i="34"/>
  <c r="M47" i="34"/>
  <c r="DN33" i="34"/>
  <c r="DI32" i="34"/>
  <c r="BW49" i="34"/>
  <c r="CJ47" i="34"/>
  <c r="DV43" i="34"/>
  <c r="CY39" i="34"/>
  <c r="CK45" i="34"/>
  <c r="CY46" i="34"/>
  <c r="CQ39" i="34"/>
  <c r="BR9" i="34"/>
  <c r="AQ50" i="34"/>
  <c r="CT52" i="34"/>
  <c r="BX49" i="34"/>
  <c r="BG44" i="34"/>
  <c r="BM50" i="34"/>
  <c r="T46" i="34"/>
  <c r="O47" i="34"/>
  <c r="BV20" i="34"/>
  <c r="Z48" i="34"/>
  <c r="CP34" i="34"/>
  <c r="BW48" i="34"/>
  <c r="DX51" i="34"/>
  <c r="CL47" i="34"/>
  <c r="DC51" i="34"/>
  <c r="CV51" i="34"/>
  <c r="AM49" i="34"/>
  <c r="Y45" i="34"/>
  <c r="CX49" i="34"/>
  <c r="W43" i="34"/>
  <c r="AG44" i="34"/>
  <c r="DW44" i="34"/>
  <c r="DC44" i="34"/>
  <c r="BS24" i="34"/>
  <c r="CC49" i="34"/>
  <c r="S43" i="34"/>
  <c r="AB44" i="34"/>
  <c r="DR44" i="34"/>
  <c r="CK44" i="34"/>
  <c r="BW47" i="34"/>
  <c r="L45" i="34"/>
  <c r="CW45" i="34"/>
  <c r="CV46" i="34"/>
  <c r="DA42" i="34"/>
  <c r="BG42" i="34"/>
  <c r="BP50" i="34"/>
  <c r="CV50" i="34"/>
  <c r="CU39" i="34"/>
  <c r="O48" i="34"/>
  <c r="CE40" i="34"/>
  <c r="BW37" i="34"/>
  <c r="CN41" i="34"/>
  <c r="CB38" i="34"/>
  <c r="BH35" i="34"/>
  <c r="E51" i="34"/>
  <c r="Z45" i="34"/>
  <c r="L39" i="34"/>
  <c r="CG44" i="34"/>
  <c r="DX39" i="34"/>
  <c r="DB36" i="34"/>
  <c r="O41" i="34"/>
  <c r="DW37" i="34"/>
  <c r="CW46" i="34"/>
  <c r="Z44" i="34"/>
  <c r="CS38" i="34"/>
  <c r="CQ43" i="34"/>
  <c r="CN39" i="34"/>
  <c r="AF50" i="34"/>
  <c r="CY40" i="34"/>
  <c r="CM37" i="34"/>
  <c r="CU51" i="34"/>
  <c r="BL51" i="34"/>
  <c r="DC50" i="34"/>
  <c r="B49" i="34"/>
  <c r="DS46" i="34"/>
  <c r="DX50" i="34"/>
  <c r="AK43" i="34"/>
  <c r="AO44" i="34"/>
  <c r="CL41" i="34"/>
  <c r="AQ45" i="34"/>
  <c r="CZ37" i="34"/>
  <c r="F41" i="34"/>
  <c r="DS36" i="34"/>
  <c r="DV39" i="34"/>
  <c r="CW35" i="34"/>
  <c r="BP45" i="34"/>
  <c r="AA41" i="34"/>
  <c r="AK46" i="34"/>
  <c r="AS39" i="34"/>
  <c r="CK42" i="34"/>
  <c r="AM38" i="34"/>
  <c r="AP44" i="34"/>
  <c r="CN40" i="34"/>
  <c r="S45" i="34"/>
  <c r="CP11" i="34"/>
  <c r="Y48" i="34"/>
  <c r="AH47" i="34"/>
  <c r="BT49" i="34"/>
  <c r="CJ46" i="34"/>
  <c r="CI44" i="34"/>
  <c r="BQ53" i="34"/>
  <c r="M44" i="34"/>
  <c r="BO28" i="34"/>
  <c r="CJ42" i="34"/>
  <c r="BZ51" i="34"/>
  <c r="CF39" i="34"/>
  <c r="CG43" i="34"/>
  <c r="CT38" i="34"/>
  <c r="CD34" i="34"/>
  <c r="J45" i="34"/>
  <c r="AC39" i="34"/>
  <c r="AN42" i="34"/>
  <c r="O38" i="34"/>
  <c r="AG41" i="34"/>
  <c r="DV36" i="34"/>
  <c r="DC52" i="34"/>
  <c r="AL46" i="34"/>
  <c r="AO52" i="34"/>
  <c r="CQ50" i="34"/>
  <c r="AF49" i="34"/>
  <c r="CP40" i="34"/>
  <c r="CH46" i="34"/>
  <c r="O51" i="34"/>
  <c r="I52" i="34"/>
  <c r="DA50" i="34"/>
  <c r="Z51" i="34"/>
  <c r="BM47" i="34"/>
  <c r="BK45" i="34"/>
  <c r="DI34" i="34"/>
  <c r="DV49" i="34"/>
  <c r="R53" i="34"/>
  <c r="AB46" i="34"/>
  <c r="CQ45" i="34"/>
  <c r="DA43" i="34"/>
  <c r="CT50" i="34"/>
  <c r="BI43" i="34"/>
  <c r="BR46" i="34"/>
  <c r="BR19" i="34"/>
  <c r="CP24" i="34"/>
  <c r="CF52" i="34"/>
  <c r="CP50" i="34"/>
  <c r="AQ46" i="34"/>
  <c r="AS44" i="34"/>
  <c r="AH45" i="34"/>
  <c r="BR49" i="34"/>
  <c r="BV28" i="34"/>
  <c r="BN51" i="34"/>
  <c r="AQ53" i="34"/>
  <c r="DX49" i="34"/>
  <c r="N48" i="34"/>
  <c r="BV23" i="34"/>
  <c r="CW49" i="34"/>
  <c r="AC48" i="34"/>
  <c r="Y46" i="34"/>
  <c r="CJ48" i="34"/>
  <c r="BI45" i="34"/>
  <c r="BK46" i="34"/>
  <c r="AE47" i="34"/>
  <c r="CS42" i="34"/>
  <c r="W41" i="34"/>
  <c r="BP48" i="34"/>
  <c r="AL45" i="34"/>
  <c r="AR46" i="34"/>
  <c r="V47" i="34"/>
  <c r="CM42" i="34"/>
  <c r="BV7" i="34"/>
  <c r="CY47" i="34"/>
  <c r="AM51" i="34"/>
  <c r="B44" i="34"/>
  <c r="BI44" i="34"/>
  <c r="AG48" i="34"/>
  <c r="CJ40" i="34"/>
  <c r="E44" i="34"/>
  <c r="M50" i="34"/>
  <c r="L38" i="34"/>
  <c r="AS42" i="34"/>
  <c r="O39" i="34"/>
  <c r="AA45" i="34"/>
  <c r="U40" i="34"/>
  <c r="E37" i="34"/>
  <c r="M34" i="34"/>
  <c r="CT46" i="34"/>
  <c r="CG41" i="34"/>
  <c r="AO37" i="34"/>
  <c r="BY41" i="34"/>
  <c r="BG38" i="34"/>
  <c r="I43" i="34"/>
  <c r="BL39" i="34"/>
  <c r="AO36" i="34"/>
  <c r="BZ45" i="34"/>
  <c r="S41" i="34"/>
  <c r="T37" i="34"/>
  <c r="AI41" i="34"/>
  <c r="AB38" i="34"/>
  <c r="CF42" i="34"/>
  <c r="AE39" i="34"/>
  <c r="DH33" i="34"/>
  <c r="BY51" i="34"/>
  <c r="BN22" i="34"/>
  <c r="BR45" i="34"/>
  <c r="AC51" i="34"/>
  <c r="AO43" i="34"/>
  <c r="DD46" i="34"/>
  <c r="AC50" i="34"/>
  <c r="AC42" i="34"/>
  <c r="CJ53" i="34"/>
  <c r="BW40" i="34"/>
  <c r="CY44" i="34"/>
  <c r="DD38" i="34"/>
  <c r="AF42" i="34"/>
  <c r="F38" i="34"/>
  <c r="AF51" i="34"/>
  <c r="I47" i="34"/>
  <c r="AP38" i="34"/>
  <c r="AM41" i="34"/>
  <c r="AJ37" i="34"/>
  <c r="BQ40" i="34"/>
  <c r="X36" i="34"/>
  <c r="CU45" i="34"/>
  <c r="U38" i="34"/>
  <c r="CA41" i="34"/>
  <c r="CP19" i="34"/>
  <c r="L51" i="34"/>
  <c r="L49" i="34"/>
  <c r="CM44" i="34"/>
  <c r="CB40" i="34"/>
  <c r="CD46" i="34"/>
  <c r="I49" i="34"/>
  <c r="F43" i="34"/>
  <c r="BL44" i="34"/>
  <c r="CI38" i="34"/>
  <c r="DR41" i="34"/>
  <c r="CQ37" i="34"/>
  <c r="CQ40" i="34"/>
  <c r="CD36" i="34"/>
  <c r="BZ49" i="34"/>
  <c r="CD47" i="34"/>
  <c r="B37" i="34"/>
  <c r="W40" i="34"/>
  <c r="I45" i="34"/>
  <c r="R39" i="34"/>
  <c r="L50" i="34"/>
  <c r="AL43" i="34"/>
  <c r="CQ36" i="34"/>
  <c r="DS39" i="34"/>
  <c r="DS43" i="34"/>
  <c r="DB38" i="34"/>
  <c r="AE35" i="34"/>
  <c r="AP42" i="34"/>
  <c r="DT45" i="34"/>
  <c r="F46" i="34"/>
  <c r="CK34" i="34"/>
  <c r="BR16" i="34"/>
  <c r="CL51" i="34"/>
  <c r="CM47" i="34"/>
  <c r="Y50" i="34"/>
  <c r="CV44" i="34"/>
  <c r="DD51" i="34"/>
  <c r="DR46" i="34"/>
  <c r="AS48" i="34"/>
  <c r="DB40" i="34"/>
  <c r="J43" i="34"/>
  <c r="AS37" i="34"/>
  <c r="AR40" i="34"/>
  <c r="CX46" i="34"/>
  <c r="BT39" i="34"/>
  <c r="AM35" i="34"/>
  <c r="DR52" i="34"/>
  <c r="BI40" i="34"/>
  <c r="I44" i="34"/>
  <c r="CZ38" i="34"/>
  <c r="Z42" i="34"/>
  <c r="CS37" i="34"/>
  <c r="CZ47" i="34"/>
  <c r="B40" i="34"/>
  <c r="M43" i="34"/>
  <c r="BY38" i="34"/>
  <c r="CZ41" i="34"/>
  <c r="BL37" i="34"/>
  <c r="AM34" i="34"/>
  <c r="BK37" i="34"/>
  <c r="BY39" i="34"/>
  <c r="N39" i="34"/>
  <c r="CC33" i="34"/>
  <c r="CB35" i="34"/>
  <c r="BT42" i="34"/>
  <c r="BM34" i="34"/>
  <c r="BQ31" i="34"/>
  <c r="CF50" i="34"/>
  <c r="BH44" i="34"/>
  <c r="CH42" i="34"/>
  <c r="CI51" i="34"/>
  <c r="CV47" i="34"/>
  <c r="AK37" i="34"/>
  <c r="DW42" i="34"/>
  <c r="DD34" i="34"/>
  <c r="N42" i="34"/>
  <c r="AC34" i="34"/>
  <c r="DS34" i="34"/>
  <c r="AF36" i="34"/>
  <c r="DC31" i="34"/>
  <c r="BS7" i="34"/>
  <c r="DA51" i="34"/>
  <c r="AA46" i="34"/>
  <c r="CV43" i="34"/>
  <c r="BG50" i="34"/>
  <c r="DS48" i="34"/>
  <c r="AO48" i="34"/>
  <c r="AI48" i="34"/>
  <c r="Y53" i="34"/>
  <c r="S52" i="34"/>
  <c r="X48" i="34"/>
  <c r="AJ42" i="34"/>
  <c r="AI43" i="34"/>
  <c r="CW43" i="34"/>
  <c r="BK41" i="34"/>
  <c r="AA44" i="34"/>
  <c r="CW37" i="34"/>
  <c r="Y38" i="34"/>
  <c r="AH40" i="34"/>
  <c r="DV37" i="34"/>
  <c r="L40" i="34"/>
  <c r="DB48" i="34"/>
  <c r="BO43" i="34"/>
  <c r="CY36" i="34"/>
  <c r="DW34" i="34"/>
  <c r="AG38" i="34"/>
  <c r="Y39" i="34"/>
  <c r="CA33" i="34"/>
  <c r="AC46" i="34"/>
  <c r="AH43" i="34"/>
  <c r="CU44" i="34"/>
  <c r="S37" i="34"/>
  <c r="F45" i="34"/>
  <c r="DR40" i="34"/>
  <c r="CZ39" i="34"/>
  <c r="E45" i="34"/>
  <c r="Z35" i="34"/>
  <c r="DO34" i="34"/>
  <c r="AL49" i="34"/>
  <c r="CM43" i="34"/>
  <c r="AI45" i="34"/>
  <c r="CQ42" i="34"/>
  <c r="BH38" i="34"/>
  <c r="AN37" i="34"/>
  <c r="AS36" i="34"/>
  <c r="AF44" i="34"/>
  <c r="CT39" i="34"/>
  <c r="DR38" i="34"/>
  <c r="S42" i="34"/>
  <c r="BW39" i="34"/>
  <c r="CJ38" i="34"/>
  <c r="DD41" i="34"/>
  <c r="CG42" i="34"/>
  <c r="BZ36" i="34"/>
  <c r="BI35" i="34"/>
  <c r="DV51" i="34"/>
  <c r="AH39" i="34"/>
  <c r="BU40" i="34"/>
  <c r="BQ41" i="34"/>
  <c r="AI38" i="34"/>
  <c r="DA40" i="34"/>
  <c r="CC44" i="34"/>
  <c r="CU49" i="34"/>
  <c r="CN32" i="34"/>
  <c r="BE32" i="34"/>
  <c r="CW28" i="34"/>
  <c r="CU25" i="34"/>
  <c r="BT32" i="34"/>
  <c r="I29" i="34"/>
  <c r="B26" i="34"/>
  <c r="CM34" i="34"/>
  <c r="CI26" i="34"/>
  <c r="AG37" i="34"/>
  <c r="AQ39" i="34"/>
  <c r="CU38" i="34"/>
  <c r="BX33" i="34"/>
  <c r="BT35" i="34"/>
  <c r="AR42" i="34"/>
  <c r="BE34" i="34"/>
  <c r="BK31" i="34"/>
  <c r="Z32" i="34"/>
  <c r="BZ28" i="34"/>
  <c r="BX25" i="34"/>
  <c r="AJ32" i="34"/>
  <c r="CV28" i="34"/>
  <c r="CN25" i="34"/>
  <c r="AE41" i="34"/>
  <c r="O36" i="34"/>
  <c r="AI36" i="34"/>
  <c r="DW41" i="34"/>
  <c r="BX34" i="34"/>
  <c r="DC38" i="34"/>
  <c r="BU33" i="34"/>
  <c r="CD30" i="34"/>
  <c r="N31" i="34"/>
  <c r="CV27" i="34"/>
  <c r="CN24" i="34"/>
  <c r="AE31" i="34"/>
  <c r="F28" i="34"/>
  <c r="DS24" i="34"/>
  <c r="DB30" i="34"/>
  <c r="BP46" i="34"/>
  <c r="CX37" i="34"/>
  <c r="I35" i="34"/>
  <c r="I30" i="34"/>
  <c r="BP30" i="34"/>
  <c r="CH22" i="34"/>
  <c r="BZ19" i="34"/>
  <c r="CY29" i="34"/>
  <c r="DS52" i="34"/>
  <c r="CK50" i="34"/>
  <c r="DS41" i="34"/>
  <c r="W37" i="34"/>
  <c r="AO42" i="34"/>
  <c r="BW38" i="34"/>
  <c r="R41" i="34"/>
  <c r="AC40" i="34"/>
  <c r="Q48" i="34"/>
  <c r="BM35" i="34"/>
  <c r="BX41" i="34"/>
  <c r="BD33" i="34"/>
  <c r="CN34" i="34"/>
  <c r="CL30" i="34"/>
  <c r="Z31" i="34"/>
  <c r="DD27" i="34"/>
  <c r="CX24" i="34"/>
  <c r="AO31" i="34"/>
  <c r="R28" i="34"/>
  <c r="I25" i="34"/>
  <c r="B50" i="34"/>
  <c r="N50" i="34"/>
  <c r="DX40" i="34"/>
  <c r="BO41" i="34"/>
  <c r="B45" i="34"/>
  <c r="AB45" i="34"/>
  <c r="AP45" i="34"/>
  <c r="O43" i="34"/>
  <c r="DW52" i="34"/>
  <c r="CM49" i="34"/>
  <c r="AK48" i="34"/>
  <c r="CW52" i="34"/>
  <c r="CJ43" i="34"/>
  <c r="DD44" i="34"/>
  <c r="AR48" i="34"/>
  <c r="CX39" i="34"/>
  <c r="CV34" i="34"/>
  <c r="CC42" i="34"/>
  <c r="U37" i="34"/>
  <c r="AI42" i="34"/>
  <c r="DD36" i="34"/>
  <c r="E47" i="34"/>
  <c r="M45" i="34"/>
  <c r="I40" i="34"/>
  <c r="CS45" i="34"/>
  <c r="BG41" i="34"/>
  <c r="BO32" i="34"/>
  <c r="X47" i="34"/>
  <c r="CE41" i="34"/>
  <c r="CL38" i="34"/>
  <c r="B46" i="34"/>
  <c r="Q40" i="34"/>
  <c r="E39" i="34"/>
  <c r="CY37" i="34"/>
  <c r="CL36" i="34"/>
  <c r="CN42" i="34"/>
  <c r="CN36" i="34"/>
  <c r="BR20" i="34"/>
  <c r="I53" i="34"/>
  <c r="W47" i="34"/>
  <c r="BW45" i="34"/>
  <c r="CS44" i="34"/>
  <c r="DS42" i="34"/>
  <c r="BL41" i="34"/>
  <c r="BR26" i="34"/>
  <c r="CV37" i="34"/>
  <c r="F51" i="34"/>
  <c r="BL52" i="34"/>
  <c r="BQ37" i="34"/>
  <c r="AF47" i="34"/>
  <c r="CM35" i="34"/>
  <c r="BT38" i="34"/>
  <c r="BE35" i="34"/>
  <c r="CT33" i="34"/>
  <c r="DS32" i="34"/>
  <c r="Y43" i="34"/>
  <c r="AK41" i="34"/>
  <c r="CL39" i="34"/>
  <c r="AO39" i="34"/>
  <c r="AK36" i="34"/>
  <c r="DA35" i="34"/>
  <c r="AJ38" i="34"/>
  <c r="CW39" i="34"/>
  <c r="DD30" i="34"/>
  <c r="BL31" i="34"/>
  <c r="N28" i="34"/>
  <c r="J25" i="34"/>
  <c r="CF31" i="34"/>
  <c r="AI28" i="34"/>
  <c r="AA25" i="34"/>
  <c r="BH31" i="34"/>
  <c r="V25" i="34"/>
  <c r="BI41" i="34"/>
  <c r="AG36" i="34"/>
  <c r="AN36" i="34"/>
  <c r="AA42" i="34"/>
  <c r="CE34" i="34"/>
  <c r="DX38" i="34"/>
  <c r="BZ33" i="34"/>
  <c r="CH30" i="34"/>
  <c r="T31" i="34"/>
  <c r="CZ27" i="34"/>
  <c r="CT24" i="34"/>
  <c r="AJ31" i="34"/>
  <c r="M28" i="34"/>
  <c r="AS45" i="34"/>
  <c r="X38" i="34"/>
  <c r="CH34" i="34"/>
  <c r="AP35" i="34"/>
  <c r="CQ38" i="34"/>
  <c r="CJ33" i="34"/>
  <c r="AQ36" i="34"/>
  <c r="CX32" i="34"/>
  <c r="AP36" i="34"/>
  <c r="O30" i="34"/>
  <c r="M27" i="34"/>
  <c r="BT40" i="34"/>
  <c r="AF30" i="34"/>
  <c r="AC27" i="34"/>
  <c r="W24" i="34"/>
  <c r="Z29" i="34"/>
  <c r="AA37" i="34"/>
  <c r="BI33" i="34"/>
  <c r="CX29" i="34"/>
  <c r="E27" i="34"/>
  <c r="AO27" i="34"/>
  <c r="DC21" i="34"/>
  <c r="CZ18" i="34"/>
  <c r="AK28" i="34"/>
  <c r="CD52" i="34"/>
  <c r="CP39" i="34"/>
  <c r="AE46" i="34"/>
  <c r="AL40" i="34"/>
  <c r="BG47" i="34"/>
  <c r="AC45" i="34"/>
  <c r="X39" i="34"/>
  <c r="R38" i="34"/>
  <c r="U39" i="34"/>
  <c r="CH40" i="34"/>
  <c r="CF37" i="34"/>
  <c r="DC43" i="34"/>
  <c r="BH33" i="34"/>
  <c r="BU37" i="34"/>
  <c r="X30" i="34"/>
  <c r="V27" i="34"/>
  <c r="CL42" i="34"/>
  <c r="AO30" i="34"/>
  <c r="AL27" i="34"/>
  <c r="BS31" i="34"/>
  <c r="CS52" i="34"/>
  <c r="V46" i="34"/>
  <c r="T52" i="34"/>
  <c r="BM48" i="34"/>
  <c r="BZ52" i="34"/>
  <c r="V45" i="34"/>
  <c r="AH53" i="34"/>
  <c r="CG49" i="34"/>
  <c r="CU47" i="34"/>
  <c r="AM43" i="34"/>
  <c r="BT47" i="34"/>
  <c r="AE42" i="34"/>
  <c r="CG45" i="34"/>
  <c r="CB44" i="34"/>
  <c r="CX52" i="34"/>
  <c r="BZ44" i="34"/>
  <c r="AB39" i="34"/>
  <c r="BZ43" i="34"/>
  <c r="B39" i="34"/>
  <c r="BV51" i="34"/>
  <c r="AJ49" i="34"/>
  <c r="T40" i="34"/>
  <c r="AJ44" i="34"/>
  <c r="BK39" i="34"/>
  <c r="AL37" i="34"/>
  <c r="BO4" i="34"/>
  <c r="U42" i="34"/>
  <c r="CN45" i="34"/>
  <c r="F42" i="34"/>
  <c r="E38" i="34"/>
  <c r="BS25" i="34"/>
  <c r="CR37" i="34"/>
  <c r="CX36" i="34"/>
  <c r="DS35" i="34"/>
  <c r="AK39" i="34"/>
  <c r="CH35" i="34"/>
  <c r="DQ35" i="34"/>
  <c r="BP47" i="34"/>
  <c r="CG39" i="34"/>
  <c r="CB46" i="34"/>
  <c r="CR43" i="34"/>
  <c r="CF41" i="34"/>
  <c r="BX40" i="34"/>
  <c r="CG47" i="34"/>
  <c r="CU36" i="34"/>
  <c r="S44" i="34"/>
  <c r="AN46" i="34"/>
  <c r="AN49" i="34"/>
  <c r="AP43" i="34"/>
  <c r="M35" i="34"/>
  <c r="Z43" i="34"/>
  <c r="BI34" i="34"/>
  <c r="T33" i="34"/>
  <c r="AG32" i="34"/>
  <c r="CH43" i="34"/>
  <c r="Y37" i="34"/>
  <c r="AO47" i="34"/>
  <c r="AF37" i="34"/>
  <c r="BV41" i="34"/>
  <c r="AL41" i="34"/>
  <c r="Q36" i="34"/>
  <c r="DX34" i="34"/>
  <c r="CL40" i="34"/>
  <c r="AP30" i="34"/>
  <c r="AM27" i="34"/>
  <c r="AG24" i="34"/>
  <c r="CF30" i="34"/>
  <c r="BX27" i="34"/>
  <c r="BH24" i="34"/>
  <c r="CR29" i="34"/>
  <c r="AG46" i="34"/>
  <c r="AO38" i="34"/>
  <c r="CR34" i="34"/>
  <c r="AY35" i="34"/>
  <c r="I39" i="34"/>
  <c r="CN33" i="34"/>
  <c r="BG36" i="34"/>
  <c r="DB32" i="34"/>
  <c r="BU36" i="34"/>
  <c r="T30" i="34"/>
  <c r="R27" i="34"/>
  <c r="Y41" i="34"/>
  <c r="AJ30" i="34"/>
  <c r="AH27" i="34"/>
  <c r="I41" i="34"/>
  <c r="BY42" i="34"/>
  <c r="I42" i="34"/>
  <c r="AO34" i="34"/>
  <c r="BH36" i="34"/>
  <c r="J33" i="34"/>
  <c r="AN35" i="34"/>
  <c r="X32" i="34"/>
  <c r="Q33" i="34"/>
  <c r="AK29" i="34"/>
  <c r="AH26" i="34"/>
  <c r="CR33" i="34"/>
  <c r="BM29" i="34"/>
  <c r="BI26" i="34"/>
  <c r="AM23" i="34"/>
  <c r="CF27" i="34"/>
  <c r="Z34" i="34"/>
  <c r="M36" i="34"/>
  <c r="CY26" i="34"/>
  <c r="CS24" i="34"/>
  <c r="CH24" i="34"/>
  <c r="T21" i="34"/>
  <c r="BP35" i="34"/>
  <c r="CR26" i="34"/>
  <c r="CT47" i="34"/>
  <c r="AI44" i="34"/>
  <c r="AC38" i="34"/>
  <c r="I36" i="34"/>
  <c r="CB39" i="34"/>
  <c r="BT41" i="34"/>
  <c r="I37" i="34"/>
  <c r="T36" i="34"/>
  <c r="N40" i="34"/>
  <c r="DP35" i="34"/>
  <c r="CY35" i="34"/>
  <c r="BQ38" i="34"/>
  <c r="BW32" i="34"/>
  <c r="AM33" i="34"/>
  <c r="AS29" i="34"/>
  <c r="AP26" i="34"/>
  <c r="AP34" i="34"/>
  <c r="BZ29" i="34"/>
  <c r="AP49" i="34"/>
  <c r="DC48" i="34"/>
  <c r="BO51" i="34"/>
  <c r="AH48" i="34"/>
  <c r="E42" i="34"/>
  <c r="CE51" i="34"/>
  <c r="CZ42" i="34"/>
  <c r="X40" i="34"/>
  <c r="J42" i="34"/>
  <c r="BR6" i="34"/>
  <c r="DB50" i="34"/>
  <c r="AQ44" i="34"/>
  <c r="CM40" i="34"/>
  <c r="AA39" i="34"/>
  <c r="BX37" i="34"/>
  <c r="W36" i="34"/>
  <c r="CB29" i="34"/>
  <c r="CN26" i="34"/>
  <c r="DC42" i="34"/>
  <c r="O33" i="34"/>
  <c r="AO29" i="34"/>
  <c r="BP26" i="34"/>
  <c r="BQ33" i="34"/>
  <c r="AP31" i="34"/>
  <c r="AE32" i="34"/>
  <c r="S26" i="34"/>
  <c r="E41" i="34"/>
  <c r="AL25" i="34"/>
  <c r="CZ46" i="34"/>
  <c r="CL34" i="34"/>
  <c r="E36" i="34"/>
  <c r="CC25" i="34"/>
  <c r="CT25" i="34"/>
  <c r="J31" i="34"/>
  <c r="AO51" i="34"/>
  <c r="CI40" i="34"/>
  <c r="CS35" i="34"/>
  <c r="R36" i="34"/>
  <c r="AH41" i="34"/>
  <c r="AS34" i="34"/>
  <c r="AF38" i="34"/>
  <c r="BC33" i="34"/>
  <c r="BL30" i="34"/>
  <c r="CY30" i="34"/>
  <c r="CH27" i="34"/>
  <c r="CB24" i="34"/>
  <c r="M31" i="34"/>
  <c r="DC27" i="34"/>
  <c r="AB48" i="34"/>
  <c r="AR37" i="34"/>
  <c r="AI34" i="34"/>
  <c r="T35" i="34"/>
  <c r="DS37" i="34"/>
  <c r="BP33" i="34"/>
  <c r="U36" i="34"/>
  <c r="CF32" i="34"/>
  <c r="AG35" i="34"/>
  <c r="DB29" i="34"/>
  <c r="DC26" i="34"/>
  <c r="CS36" i="34"/>
  <c r="N30" i="34"/>
  <c r="L27" i="34"/>
  <c r="DS23" i="34"/>
  <c r="DC28" i="34"/>
  <c r="AO41" i="34"/>
  <c r="CU32" i="34"/>
  <c r="O29" i="34"/>
  <c r="AB26" i="34"/>
  <c r="BZ26" i="34"/>
  <c r="CK21" i="34"/>
  <c r="CH18" i="34"/>
  <c r="DT27" i="34"/>
  <c r="DC22" i="34"/>
  <c r="CZ19" i="34"/>
  <c r="S39" i="34"/>
  <c r="AB27" i="34"/>
  <c r="BP22" i="34"/>
  <c r="CS49" i="34"/>
  <c r="AC47" i="34"/>
  <c r="Y42" i="34"/>
  <c r="V39" i="34"/>
  <c r="V43" i="34"/>
  <c r="BT46" i="34"/>
  <c r="AS38" i="34"/>
  <c r="AH37" i="34"/>
  <c r="CK36" i="34"/>
  <c r="W38" i="34"/>
  <c r="DW36" i="34"/>
  <c r="BP41" i="34"/>
  <c r="AN33" i="34"/>
  <c r="CJ35" i="34"/>
  <c r="B30" i="34"/>
  <c r="DW26" i="34"/>
  <c r="CG38" i="34"/>
  <c r="W30" i="34"/>
  <c r="U27" i="34"/>
  <c r="I24" i="34"/>
  <c r="F29" i="34"/>
  <c r="CT44" i="34"/>
  <c r="CT36" i="34"/>
  <c r="F34" i="34"/>
  <c r="DC34" i="34"/>
  <c r="BH37" i="34"/>
  <c r="AY33" i="34"/>
  <c r="DT35" i="34"/>
  <c r="BP32" i="34"/>
  <c r="CB34" i="34"/>
  <c r="CN29" i="34"/>
  <c r="CQ26" i="34"/>
  <c r="L36" i="34"/>
  <c r="DS29" i="34"/>
  <c r="DB26" i="34"/>
  <c r="CM38" i="34"/>
  <c r="CU40" i="34"/>
  <c r="AQ40" i="34"/>
  <c r="DC33" i="34"/>
  <c r="DV35" i="34"/>
  <c r="CL45" i="34"/>
  <c r="DA34" i="34"/>
  <c r="CU31" i="34"/>
  <c r="BU32" i="34"/>
  <c r="DT28" i="34"/>
  <c r="DC25" i="34"/>
  <c r="CG32" i="34"/>
  <c r="S29" i="34"/>
  <c r="O26" i="34"/>
  <c r="BX35" i="34"/>
  <c r="DA26" i="34"/>
  <c r="CJ37" i="34"/>
  <c r="U34" i="34"/>
  <c r="AG25" i="34"/>
  <c r="DX23" i="34"/>
  <c r="DV23" i="34"/>
  <c r="CN20" i="34"/>
  <c r="CQ32" i="34"/>
  <c r="F26" i="34"/>
  <c r="DT21" i="34"/>
  <c r="DC18" i="34"/>
  <c r="CE31" i="34"/>
  <c r="AI25" i="34"/>
  <c r="BU21" i="34"/>
  <c r="AL50" i="34"/>
  <c r="S40" i="34"/>
  <c r="DA39" i="34"/>
  <c r="CG30" i="34"/>
  <c r="CQ27" i="34"/>
  <c r="T39" i="34"/>
  <c r="DP33" i="34"/>
  <c r="AK30" i="34"/>
  <c r="BQ27" i="34"/>
  <c r="BZ34" i="34"/>
  <c r="AO32" i="34"/>
  <c r="CT34" i="34"/>
  <c r="L28" i="34"/>
  <c r="W25" i="34"/>
  <c r="W27" i="34"/>
  <c r="CK18" i="34"/>
  <c r="DR24" i="34"/>
  <c r="U21" i="34"/>
  <c r="AL16" i="34"/>
  <c r="AC13" i="34"/>
  <c r="CC40" i="34"/>
  <c r="N45" i="34"/>
  <c r="DA28" i="34"/>
  <c r="J26" i="34"/>
  <c r="AR26" i="34"/>
  <c r="CG21" i="34"/>
  <c r="CD18" i="34"/>
  <c r="CW27" i="34"/>
  <c r="CY22" i="34"/>
  <c r="CV19" i="34"/>
  <c r="CI36" i="34"/>
  <c r="T27" i="34"/>
  <c r="BI22" i="34"/>
  <c r="L21" i="34"/>
  <c r="CV39" i="34"/>
  <c r="CT42" i="34"/>
  <c r="CI28" i="34"/>
  <c r="CX25" i="34"/>
  <c r="AA26" i="34"/>
  <c r="CC21" i="34"/>
  <c r="BY18" i="34"/>
  <c r="CM27" i="34"/>
  <c r="CU22" i="34"/>
  <c r="CR19" i="34"/>
  <c r="AE36" i="34"/>
  <c r="J27" i="34"/>
  <c r="AR22" i="34"/>
  <c r="DV20" i="34"/>
  <c r="AC16" i="34"/>
  <c r="U13" i="34"/>
  <c r="CT32" i="34"/>
  <c r="AR20" i="34"/>
  <c r="BX18" i="34"/>
  <c r="BU18" i="34"/>
  <c r="CB11" i="34"/>
  <c r="AQ8" i="34"/>
  <c r="AJ5" i="34"/>
  <c r="AP21" i="34"/>
  <c r="R22" i="34"/>
  <c r="CN16" i="34"/>
  <c r="U46" i="34"/>
  <c r="DC41" i="34"/>
  <c r="DS44" i="34"/>
  <c r="W33" i="34"/>
  <c r="AJ36" i="34"/>
  <c r="CK28" i="34"/>
  <c r="CF34" i="34"/>
  <c r="AS32" i="34"/>
  <c r="DV34" i="34"/>
  <c r="E40" i="34"/>
  <c r="DR42" i="34"/>
  <c r="CM28" i="34"/>
  <c r="DB25" i="34"/>
  <c r="AR33" i="34"/>
  <c r="BW20" i="34"/>
  <c r="BW21" i="34"/>
  <c r="BX30" i="34"/>
  <c r="AR32" i="34"/>
  <c r="DT17" i="34"/>
  <c r="BZ14" i="34"/>
  <c r="BI11" i="34"/>
  <c r="AF45" i="34"/>
  <c r="DV30" i="34"/>
  <c r="CL31" i="34"/>
  <c r="R32" i="34"/>
  <c r="DX22" i="34"/>
  <c r="DS19" i="34"/>
  <c r="CC30" i="34"/>
  <c r="BK24" i="34"/>
  <c r="S21" i="34"/>
  <c r="M18" i="34"/>
  <c r="CV29" i="34"/>
  <c r="DR23" i="34"/>
  <c r="AO28" i="34"/>
  <c r="DC17" i="34"/>
  <c r="BU49" i="34"/>
  <c r="AJ48" i="34"/>
  <c r="CN51" i="34"/>
  <c r="L42" i="34"/>
  <c r="CH45" i="34"/>
  <c r="W46" i="34"/>
  <c r="CZ44" i="34"/>
  <c r="CE37" i="34"/>
  <c r="J41" i="34"/>
  <c r="CA39" i="34"/>
  <c r="BQ39" i="34"/>
  <c r="DW40" i="34"/>
  <c r="CH39" i="34"/>
  <c r="BM36" i="34"/>
  <c r="CE42" i="34"/>
  <c r="CB33" i="34"/>
  <c r="CC26" i="34"/>
  <c r="CE23" i="34"/>
  <c r="AG42" i="34"/>
  <c r="AS35" i="34"/>
  <c r="AL26" i="34"/>
  <c r="O37" i="34"/>
  <c r="BK35" i="34"/>
  <c r="U32" i="34"/>
  <c r="CR28" i="34"/>
  <c r="E35" i="34"/>
  <c r="BK23" i="34"/>
  <c r="BT50" i="34"/>
  <c r="BK43" i="34"/>
  <c r="X41" i="34"/>
  <c r="CK31" i="34"/>
  <c r="AP32" i="34"/>
  <c r="AF24" i="34"/>
  <c r="AQ29" i="34"/>
  <c r="CG52" i="34"/>
  <c r="CC37" i="34"/>
  <c r="AQ34" i="34"/>
  <c r="Y35" i="34"/>
  <c r="S38" i="34"/>
  <c r="BW33" i="34"/>
  <c r="Z36" i="34"/>
  <c r="CJ32" i="34"/>
  <c r="BG35" i="34"/>
  <c r="DT29" i="34"/>
  <c r="DR26" i="34"/>
  <c r="I38" i="34"/>
  <c r="S30" i="34"/>
  <c r="Q27" i="34"/>
  <c r="BX39" i="34"/>
  <c r="BW41" i="34"/>
  <c r="DV40" i="34"/>
  <c r="S34" i="34"/>
  <c r="AA36" i="34"/>
  <c r="CY32" i="34"/>
  <c r="Q35" i="34"/>
  <c r="B32" i="34"/>
  <c r="CV32" i="34"/>
  <c r="T29" i="34"/>
  <c r="Q26" i="34"/>
  <c r="DW32" i="34"/>
  <c r="AJ29" i="34"/>
  <c r="AG26" i="34"/>
  <c r="CS39" i="34"/>
  <c r="AG27" i="34"/>
  <c r="CZ40" i="34"/>
  <c r="J35" i="34"/>
  <c r="L26" i="34"/>
  <c r="AR24" i="34"/>
  <c r="Z24" i="34"/>
  <c r="DT20" i="34"/>
  <c r="CZ33" i="34"/>
  <c r="AQ26" i="34"/>
  <c r="T22" i="34"/>
  <c r="Q19" i="34"/>
  <c r="L32" i="34"/>
  <c r="CI25" i="34"/>
  <c r="CM21" i="34"/>
  <c r="BX50" i="34"/>
  <c r="Q43" i="34"/>
  <c r="J37" i="34"/>
  <c r="V35" i="34"/>
  <c r="CH38" i="34"/>
  <c r="AP39" i="34"/>
  <c r="Z46" i="34"/>
  <c r="BU35" i="34"/>
  <c r="CU37" i="34"/>
  <c r="AF35" i="34"/>
  <c r="AW35" i="34"/>
  <c r="CB37" i="34"/>
  <c r="AY32" i="34"/>
  <c r="DP32" i="34"/>
  <c r="AB29" i="34"/>
  <c r="Y26" i="34"/>
  <c r="V33" i="34"/>
  <c r="AR29" i="34"/>
  <c r="AO26" i="34"/>
  <c r="BK42" i="34"/>
  <c r="BI27" i="34"/>
  <c r="DV38" i="34"/>
  <c r="B41" i="34"/>
  <c r="BL40" i="34"/>
  <c r="DS33" i="34"/>
  <c r="F36" i="34"/>
  <c r="AN47" i="34"/>
  <c r="DP34" i="34"/>
  <c r="CY31" i="34"/>
  <c r="CC32" i="34"/>
  <c r="B29" i="34"/>
  <c r="DV25" i="34"/>
  <c r="CL32" i="34"/>
  <c r="W29" i="34"/>
  <c r="T26" i="34"/>
  <c r="BX43" i="34"/>
  <c r="CI37" i="34"/>
  <c r="Z37" i="34"/>
  <c r="DD45" i="34"/>
  <c r="L35" i="34"/>
  <c r="R40" i="34"/>
  <c r="DV33" i="34"/>
  <c r="E31" i="34"/>
  <c r="CB31" i="34"/>
  <c r="W28" i="34"/>
  <c r="T25" i="34"/>
  <c r="CS31" i="34"/>
  <c r="AQ28" i="34"/>
  <c r="AJ25" i="34"/>
  <c r="CJ31" i="34"/>
  <c r="AM25" i="34"/>
  <c r="AH33" i="34"/>
  <c r="U31" i="34"/>
  <c r="DS31" i="34"/>
  <c r="AN32" i="34"/>
  <c r="I23" i="34"/>
  <c r="DX19" i="34"/>
  <c r="CN30" i="34"/>
  <c r="BX24" i="34"/>
  <c r="W21" i="34"/>
  <c r="R18" i="34"/>
  <c r="DD29" i="34"/>
  <c r="B24" i="34"/>
  <c r="CF28" i="34"/>
  <c r="BQ42" i="34"/>
  <c r="M39" i="34"/>
  <c r="DT32" i="34"/>
  <c r="BT27" i="34"/>
  <c r="CE24" i="34"/>
  <c r="R35" i="34"/>
  <c r="CJ36" i="34"/>
  <c r="AI27" i="34"/>
  <c r="CD45" i="34"/>
  <c r="CM36" i="34"/>
  <c r="CD33" i="34"/>
  <c r="CI29" i="34"/>
  <c r="BZ35" i="34"/>
  <c r="M25" i="34"/>
  <c r="AE23" i="34"/>
  <c r="V17" i="34"/>
  <c r="DB22" i="34"/>
  <c r="CB19" i="34"/>
  <c r="BW15" i="34"/>
  <c r="BI12" i="34"/>
  <c r="Z40" i="34"/>
  <c r="CU34" i="34"/>
  <c r="CY25" i="34"/>
  <c r="AJ24" i="34"/>
  <c r="U24" i="34"/>
  <c r="DB20" i="34"/>
  <c r="BL33" i="34"/>
  <c r="AI26" i="34"/>
  <c r="O22" i="34"/>
  <c r="L19" i="34"/>
  <c r="DR31" i="34"/>
  <c r="BZ25" i="34"/>
  <c r="CI21" i="34"/>
  <c r="BP19" i="34"/>
  <c r="AF39" i="34"/>
  <c r="DV47" i="34"/>
  <c r="DT46" i="34"/>
  <c r="T48" i="34"/>
  <c r="DT40" i="34"/>
  <c r="CQ44" i="34"/>
  <c r="DW38" i="34"/>
  <c r="CI45" i="34"/>
  <c r="T44" i="34"/>
  <c r="AC37" i="34"/>
  <c r="CR44" i="34"/>
  <c r="AP37" i="34"/>
  <c r="AS43" i="34"/>
  <c r="CZ34" i="34"/>
  <c r="BL49" i="34"/>
  <c r="AG40" i="34"/>
  <c r="DT33" i="34"/>
  <c r="CS29" i="34"/>
  <c r="AR41" i="34"/>
  <c r="BP36" i="34"/>
  <c r="Y33" i="34"/>
  <c r="BU29" i="34"/>
  <c r="CC38" i="34"/>
  <c r="AY34" i="34"/>
  <c r="BQ25" i="34"/>
  <c r="CR32" i="34"/>
  <c r="BL36" i="34"/>
  <c r="CI31" i="34"/>
  <c r="Z41" i="34"/>
  <c r="AQ42" i="34"/>
  <c r="BH34" i="34"/>
  <c r="CE28" i="34"/>
  <c r="BW26" i="34"/>
  <c r="AE33" i="34"/>
  <c r="AJ26" i="34"/>
  <c r="CL48" i="34"/>
  <c r="CF38" i="34"/>
  <c r="DX37" i="34"/>
  <c r="AP33" i="34"/>
  <c r="AO35" i="34"/>
  <c r="AC41" i="34"/>
  <c r="AG34" i="34"/>
  <c r="AC31" i="34"/>
  <c r="DV31" i="34"/>
  <c r="AR28" i="34"/>
  <c r="AO25" i="34"/>
  <c r="M32" i="34"/>
  <c r="CD28" i="34"/>
  <c r="CJ49" i="34"/>
  <c r="BH40" i="34"/>
  <c r="CI35" i="34"/>
  <c r="J36" i="34"/>
  <c r="Q41" i="34"/>
  <c r="AN34" i="34"/>
  <c r="N38" i="34"/>
  <c r="AX33" i="34"/>
  <c r="BG30" i="34"/>
  <c r="CT30" i="34"/>
  <c r="CD27" i="34"/>
  <c r="BW24" i="34"/>
  <c r="B31" i="34"/>
  <c r="CY27" i="34"/>
  <c r="CM24" i="34"/>
  <c r="AN30" i="34"/>
  <c r="AL39" i="34"/>
  <c r="V36" i="34"/>
  <c r="CM32" i="34"/>
  <c r="AF29" i="34"/>
  <c r="CH29" i="34"/>
  <c r="BL22" i="34"/>
  <c r="AQ19" i="34"/>
  <c r="BK29" i="34"/>
  <c r="CK23" i="34"/>
  <c r="BZ20" i="34"/>
  <c r="BX17" i="34"/>
  <c r="CQ28" i="34"/>
  <c r="AH23" i="34"/>
  <c r="BS15" i="34"/>
  <c r="CL43" i="34"/>
  <c r="AK40" i="34"/>
  <c r="CZ45" i="34"/>
  <c r="CK39" i="34"/>
  <c r="BT37" i="34"/>
  <c r="AJ40" i="34"/>
  <c r="BG39" i="34"/>
  <c r="DT43" i="34"/>
  <c r="BG34" i="34"/>
  <c r="BG40" i="34"/>
  <c r="AK33" i="34"/>
  <c r="AL34" i="34"/>
  <c r="BT30" i="34"/>
  <c r="DT30" i="34"/>
  <c r="CL27" i="34"/>
  <c r="CF24" i="34"/>
  <c r="S31" i="34"/>
  <c r="DR27" i="34"/>
  <c r="CW24" i="34"/>
  <c r="CE30" i="34"/>
  <c r="Z49" i="34"/>
  <c r="DB39" i="34"/>
  <c r="BC35" i="34"/>
  <c r="CZ35" i="34"/>
  <c r="AM40" i="34"/>
  <c r="W34" i="34"/>
  <c r="AI37" i="34"/>
  <c r="AJ33" i="34"/>
  <c r="W49" i="34"/>
  <c r="CB30" i="34"/>
  <c r="BL27" i="34"/>
  <c r="AS24" i="34"/>
  <c r="CX30" i="34"/>
  <c r="CK27" i="34"/>
  <c r="F44" i="34"/>
  <c r="CD49" i="34"/>
  <c r="DR33" i="34"/>
  <c r="CX34" i="34"/>
  <c r="AM37" i="34"/>
  <c r="AS33" i="34"/>
  <c r="DC35" i="34"/>
  <c r="BI32" i="34"/>
  <c r="AX34" i="34"/>
  <c r="CJ29" i="34"/>
  <c r="CK26" i="34"/>
  <c r="DB35" i="34"/>
  <c r="DA29" i="34"/>
  <c r="CX26" i="34"/>
  <c r="CM23" i="34"/>
  <c r="BQ28" i="34"/>
  <c r="AE38" i="34"/>
  <c r="CR40" i="34"/>
  <c r="AJ28" i="34"/>
  <c r="BW25" i="34"/>
  <c r="CW25" i="34"/>
  <c r="BQ21" i="34"/>
  <c r="BL18" i="34"/>
  <c r="BU27" i="34"/>
  <c r="CK22" i="34"/>
  <c r="CH19" i="34"/>
  <c r="AR35" i="34"/>
  <c r="CW26" i="34"/>
  <c r="AJ22" i="34"/>
  <c r="AM44" i="34"/>
  <c r="BX36" i="34"/>
  <c r="R34" i="34"/>
  <c r="AM30" i="34"/>
  <c r="DC30" i="34"/>
  <c r="Y44" i="34"/>
  <c r="CI39" i="34"/>
  <c r="M40" i="34"/>
  <c r="BZ30" i="34"/>
  <c r="L43" i="34"/>
  <c r="CF35" i="34"/>
  <c r="BQ26" i="34"/>
  <c r="BU23" i="34"/>
  <c r="BY27" i="34"/>
  <c r="DD40" i="34"/>
  <c r="Z20" i="34"/>
  <c r="E28" i="34"/>
  <c r="CN23" i="34"/>
  <c r="X17" i="34"/>
  <c r="J14" i="34"/>
  <c r="BM38" i="34"/>
  <c r="DD35" i="34"/>
  <c r="BL32" i="34"/>
  <c r="N29" i="34"/>
  <c r="BL29" i="34"/>
  <c r="BG22" i="34"/>
  <c r="AM19" i="34"/>
  <c r="AP29" i="34"/>
  <c r="CF23" i="34"/>
  <c r="BU20" i="34"/>
  <c r="BQ17" i="34"/>
  <c r="CG28" i="34"/>
  <c r="AC23" i="34"/>
  <c r="BL23" i="34"/>
  <c r="CL37" i="34"/>
  <c r="CG35" i="34"/>
  <c r="AL32" i="34"/>
  <c r="DD28" i="34"/>
  <c r="AI29" i="34"/>
  <c r="AP22" i="34"/>
  <c r="AI19" i="34"/>
  <c r="AH29" i="34"/>
  <c r="BY23" i="34"/>
  <c r="BM20" i="34"/>
  <c r="BK17" i="34"/>
  <c r="BX28" i="34"/>
  <c r="Y23" i="34"/>
  <c r="AK23" i="34"/>
  <c r="L17" i="34"/>
  <c r="DT13" i="34"/>
  <c r="AK35" i="34"/>
  <c r="BT23" i="34"/>
  <c r="CB21" i="34"/>
  <c r="CW32" i="34"/>
  <c r="Y13" i="34"/>
  <c r="S9" i="34"/>
  <c r="M6" i="34"/>
  <c r="AG3" i="34"/>
  <c r="AJ27" i="34"/>
  <c r="CI17" i="34"/>
  <c r="AJ34" i="34"/>
  <c r="Z38" i="34"/>
  <c r="Q37" i="34"/>
  <c r="BY40" i="34"/>
  <c r="CU26" i="34"/>
  <c r="CW23" i="34"/>
  <c r="W44" i="34"/>
  <c r="CK35" i="34"/>
  <c r="BX26" i="34"/>
  <c r="DD37" i="34"/>
  <c r="CL35" i="34"/>
  <c r="AQ32" i="34"/>
  <c r="DS28" i="34"/>
  <c r="DW35" i="34"/>
  <c r="CL23" i="34"/>
  <c r="M23" i="34"/>
  <c r="DW16" i="34"/>
  <c r="CJ22" i="34"/>
  <c r="AA19" i="34"/>
  <c r="AO15" i="34"/>
  <c r="AC12" i="34"/>
  <c r="F37" i="34"/>
  <c r="DA33" i="34"/>
  <c r="O25" i="34"/>
  <c r="DA23" i="34"/>
  <c r="DD23" i="34"/>
  <c r="CJ20" i="34"/>
  <c r="CD32" i="34"/>
  <c r="DR25" i="34"/>
  <c r="DB21" i="34"/>
  <c r="CY18" i="34"/>
  <c r="BP31" i="34"/>
  <c r="Z25" i="34"/>
  <c r="BM21" i="34"/>
  <c r="S19" i="34"/>
  <c r="BT36" i="34"/>
  <c r="CI33" i="34"/>
  <c r="DB24" i="34"/>
  <c r="CS23" i="34"/>
  <c r="CY23" i="34"/>
  <c r="CF20" i="34"/>
  <c r="BM32" i="34"/>
  <c r="DD25" i="34"/>
  <c r="CX21" i="34"/>
  <c r="CU18" i="34"/>
  <c r="AN31" i="34"/>
  <c r="R25" i="34"/>
  <c r="BH21" i="34"/>
  <c r="I19" i="34"/>
  <c r="AG15" i="34"/>
  <c r="U12" i="34"/>
  <c r="AA30" i="34"/>
  <c r="DV29" i="34"/>
  <c r="AE29" i="34"/>
  <c r="DB15" i="34"/>
  <c r="CA17" i="34"/>
  <c r="BQ46" i="34"/>
  <c r="DC46" i="34"/>
  <c r="AI47" i="34"/>
  <c r="AA35" i="34"/>
  <c r="T34" i="34"/>
  <c r="CJ25" i="34"/>
  <c r="N46" i="34"/>
  <c r="BH23" i="34"/>
  <c r="U41" i="34"/>
  <c r="W35" i="34"/>
  <c r="U26" i="34"/>
  <c r="CK46" i="34"/>
  <c r="AJ35" i="34"/>
  <c r="CZ31" i="34"/>
  <c r="BY28" i="34"/>
  <c r="L34" i="34"/>
  <c r="AA23" i="34"/>
  <c r="AN21" i="34"/>
  <c r="AH30" i="34"/>
  <c r="CQ48" i="34"/>
  <c r="V34" i="34"/>
  <c r="CR35" i="34"/>
  <c r="AS25" i="34"/>
  <c r="BQ32" i="34"/>
  <c r="AQ37" i="34"/>
  <c r="I34" i="34"/>
  <c r="X25" i="34"/>
  <c r="CJ39" i="34"/>
  <c r="Q34" i="34"/>
  <c r="BU30" i="34"/>
  <c r="CG27" i="34"/>
  <c r="AC35" i="34"/>
  <c r="AH22" i="34"/>
  <c r="AQ20" i="34"/>
  <c r="CL52" i="34"/>
  <c r="BI24" i="34"/>
  <c r="AB24" i="34"/>
  <c r="CF26" i="34"/>
  <c r="R31" i="34"/>
  <c r="CF11" i="34"/>
  <c r="BT33" i="34"/>
  <c r="CY24" i="34"/>
  <c r="X24" i="34"/>
  <c r="BW34" i="34"/>
  <c r="AA24" i="34"/>
  <c r="CX20" i="34"/>
  <c r="Z26" i="34"/>
  <c r="E19" i="34"/>
  <c r="BM25" i="34"/>
  <c r="AR19" i="34"/>
  <c r="AL12" i="34"/>
  <c r="CV31" i="34"/>
  <c r="AH16" i="34"/>
  <c r="CG7" i="34"/>
  <c r="CX19" i="34"/>
  <c r="B16" i="34"/>
  <c r="CQ46" i="34"/>
  <c r="CY34" i="34"/>
  <c r="BU41" i="34"/>
  <c r="CV33" i="34"/>
  <c r="BU39" i="34"/>
  <c r="CK25" i="34"/>
  <c r="BP24" i="34"/>
  <c r="F20" i="34"/>
  <c r="DT22" i="34"/>
  <c r="CX13" i="34"/>
  <c r="B35" i="34"/>
  <c r="AM28" i="34"/>
  <c r="AC22" i="34"/>
  <c r="E29" i="34"/>
  <c r="AM20" i="34"/>
  <c r="AH28" i="34"/>
  <c r="CW22" i="34"/>
  <c r="CY42" i="34"/>
  <c r="AF31" i="34"/>
  <c r="AN25" i="34"/>
  <c r="DS22" i="34"/>
  <c r="R19" i="34"/>
  <c r="AN27" i="34"/>
  <c r="N21" i="34"/>
  <c r="AE17" i="34"/>
  <c r="CE26" i="34"/>
  <c r="B28" i="34"/>
  <c r="CY16" i="34"/>
  <c r="DV12" i="34"/>
  <c r="CQ30" i="34"/>
  <c r="CW20" i="34"/>
  <c r="CE17" i="34"/>
  <c r="BQ10" i="34"/>
  <c r="BK7" i="34"/>
  <c r="AN4" i="34"/>
  <c r="BI19" i="34"/>
  <c r="L20" i="34"/>
  <c r="CS15" i="34"/>
  <c r="BO26" i="34"/>
  <c r="BP37" i="34"/>
  <c r="DX36" i="34"/>
  <c r="O32" i="34"/>
  <c r="CS32" i="34"/>
  <c r="O27" i="34"/>
  <c r="CQ33" i="34"/>
  <c r="CG31" i="34"/>
  <c r="BK32" i="34"/>
  <c r="CZ36" i="34"/>
  <c r="BH39" i="34"/>
  <c r="DX27" i="34"/>
  <c r="S25" i="34"/>
  <c r="AQ30" i="34"/>
  <c r="CS19" i="34"/>
  <c r="DX20" i="34"/>
  <c r="BT29" i="34"/>
  <c r="AR27" i="34"/>
  <c r="CJ17" i="34"/>
  <c r="AS14" i="34"/>
  <c r="J46" i="34"/>
  <c r="DW39" i="34"/>
  <c r="AP41" i="34"/>
  <c r="CK30" i="34"/>
  <c r="W31" i="34"/>
  <c r="CV22" i="34"/>
  <c r="CM19" i="34"/>
  <c r="U30" i="34"/>
  <c r="T24" i="34"/>
  <c r="DS20" i="34"/>
  <c r="DD17" i="34"/>
  <c r="BG29" i="34"/>
  <c r="CJ23" i="34"/>
  <c r="I27" i="34"/>
  <c r="R50" i="34"/>
  <c r="AR39" i="34"/>
  <c r="AA38" i="34"/>
  <c r="BI30" i="34"/>
  <c r="DR30" i="34"/>
  <c r="CR22" i="34"/>
  <c r="CI19" i="34"/>
  <c r="L30" i="34"/>
  <c r="M24" i="34"/>
  <c r="DA20" i="34"/>
  <c r="CZ17" i="34"/>
  <c r="AM29" i="34"/>
  <c r="CD23" i="34"/>
  <c r="CL26" i="34"/>
  <c r="BY17" i="34"/>
  <c r="AK14" i="34"/>
  <c r="B38" i="34"/>
  <c r="BW27" i="34"/>
  <c r="R23" i="34"/>
  <c r="CN22" i="34"/>
  <c r="B14" i="34"/>
  <c r="BP9" i="34"/>
  <c r="BH6" i="34"/>
  <c r="BX3" i="34"/>
  <c r="BW30" i="34"/>
  <c r="X18" i="34"/>
  <c r="AK42" i="34"/>
  <c r="CS26" i="34"/>
  <c r="DR22" i="34"/>
  <c r="BW22" i="34"/>
  <c r="CK40" i="34"/>
  <c r="BU25" i="34"/>
  <c r="F35" i="34"/>
  <c r="CM30" i="34"/>
  <c r="CR25" i="34"/>
  <c r="V37" i="34"/>
  <c r="CD22" i="34"/>
  <c r="CM20" i="34"/>
  <c r="Q25" i="34"/>
  <c r="CE29" i="34"/>
  <c r="CG29" i="34"/>
  <c r="DW28" i="34"/>
  <c r="T14" i="34"/>
  <c r="DX21" i="34"/>
  <c r="BH3" i="34"/>
  <c r="AI33" i="34"/>
  <c r="CR23" i="34"/>
  <c r="CJ19" i="34"/>
  <c r="BP11" i="34"/>
  <c r="AM8" i="34"/>
  <c r="AF5" i="34"/>
  <c r="AH21" i="34"/>
  <c r="DR21" i="34"/>
  <c r="CJ16" i="34"/>
  <c r="CI13" i="34"/>
  <c r="CF10" i="34"/>
  <c r="BP7" i="34"/>
  <c r="BL4" i="34"/>
  <c r="J24" i="34"/>
  <c r="CH13" i="34"/>
  <c r="N32" i="34"/>
  <c r="AE19" i="34"/>
  <c r="AQ17" i="34"/>
  <c r="AO17" i="34"/>
  <c r="Y11" i="34"/>
  <c r="R8" i="34"/>
  <c r="I5" i="34"/>
  <c r="CU20" i="34"/>
  <c r="AI21" i="34"/>
  <c r="BI16" i="34"/>
  <c r="BH13" i="34"/>
  <c r="AP10" i="34"/>
  <c r="AG7" i="34"/>
  <c r="AE4" i="34"/>
  <c r="CU30" i="34"/>
  <c r="AA13" i="34"/>
  <c r="W7" i="34"/>
  <c r="BI6" i="34"/>
  <c r="BG5" i="34"/>
  <c r="M19" i="34"/>
  <c r="M8" i="34"/>
  <c r="AS16" i="34"/>
  <c r="CI9" i="34"/>
  <c r="CM3" i="34"/>
  <c r="DX11" i="34"/>
  <c r="BN3" i="34"/>
  <c r="BH42" i="34"/>
  <c r="BL28" i="34"/>
  <c r="AE28" i="34"/>
  <c r="BY29" i="34"/>
  <c r="N26" i="34"/>
  <c r="DX46" i="34"/>
  <c r="X27" i="34"/>
  <c r="F23" i="34"/>
  <c r="CF22" i="34"/>
  <c r="BI29" i="34"/>
  <c r="CR18" i="34"/>
  <c r="CK43" i="34"/>
  <c r="BK16" i="34"/>
  <c r="AL19" i="34"/>
  <c r="BP5" i="34"/>
  <c r="AH35" i="34"/>
  <c r="BX29" i="34"/>
  <c r="CS21" i="34"/>
  <c r="CJ12" i="34"/>
  <c r="DD8" i="34"/>
  <c r="CX5" i="34"/>
  <c r="M3" i="34"/>
  <c r="CH25" i="34"/>
  <c r="AS17" i="34"/>
  <c r="AF14" i="34"/>
  <c r="AB11" i="34"/>
  <c r="Q8" i="34"/>
  <c r="F5" i="34"/>
  <c r="BI28" i="34"/>
  <c r="DC14" i="34"/>
  <c r="CQ41" i="34"/>
  <c r="BX21" i="34"/>
  <c r="CL19" i="34"/>
  <c r="CY20" i="34"/>
  <c r="Y12" i="34"/>
  <c r="CH8" i="34"/>
  <c r="CB5" i="34"/>
  <c r="CM22" i="34"/>
  <c r="CH23" i="34"/>
  <c r="Q17" i="34"/>
  <c r="BM43" i="34"/>
  <c r="DX44" i="34"/>
  <c r="CC52" i="34"/>
  <c r="BS19" i="34"/>
  <c r="AC28" i="34"/>
  <c r="Z39" i="34"/>
  <c r="CB32" i="34"/>
  <c r="B34" i="34"/>
  <c r="CX27" i="34"/>
  <c r="X34" i="34"/>
  <c r="J32" i="34"/>
  <c r="M33" i="34"/>
  <c r="BI38" i="34"/>
  <c r="L41" i="34"/>
  <c r="AN28" i="34"/>
  <c r="BP25" i="34"/>
  <c r="DT31" i="34"/>
  <c r="W20" i="34"/>
  <c r="AI18" i="34"/>
  <c r="BX48" i="34"/>
  <c r="CH41" i="34"/>
  <c r="CX38" i="34"/>
  <c r="AH31" i="34"/>
  <c r="S32" i="34"/>
  <c r="DS25" i="34"/>
  <c r="CF46" i="34"/>
  <c r="L31" i="34"/>
  <c r="CX31" i="34"/>
  <c r="AQ35" i="34"/>
  <c r="R37" i="34"/>
  <c r="BG27" i="34"/>
  <c r="BU24" i="34"/>
  <c r="CT31" i="34"/>
  <c r="Z19" i="34"/>
  <c r="AM17" i="34"/>
  <c r="CE38" i="34"/>
  <c r="V30" i="34"/>
  <c r="BX44" i="34"/>
  <c r="CT37" i="34"/>
  <c r="CN37" i="34"/>
  <c r="CY33" i="34"/>
  <c r="W23" i="34"/>
  <c r="AJ21" i="34"/>
  <c r="CC29" i="34"/>
  <c r="BX31" i="34"/>
  <c r="L33" i="34"/>
  <c r="N20" i="34"/>
  <c r="CQ24" i="34"/>
  <c r="Z18" i="34"/>
  <c r="R24" i="34"/>
  <c r="N18" i="34"/>
  <c r="BW11" i="34"/>
  <c r="BG25" i="34"/>
  <c r="CM14" i="34"/>
  <c r="CW6" i="34"/>
  <c r="AN18" i="34"/>
  <c r="AA15" i="34"/>
  <c r="J38" i="34"/>
  <c r="CT29" i="34"/>
  <c r="AR45" i="34"/>
  <c r="BW29" i="34"/>
  <c r="CK33" i="34"/>
  <c r="BC32" i="34"/>
  <c r="BZ23" i="34"/>
  <c r="BQ18" i="34"/>
  <c r="CQ20" i="34"/>
  <c r="L13" i="34"/>
  <c r="DR39" i="34"/>
  <c r="BI25" i="34"/>
  <c r="BK21" i="34"/>
  <c r="BH27" i="34"/>
  <c r="CD19" i="34"/>
  <c r="CM26" i="34"/>
  <c r="CG20" i="34"/>
  <c r="CQ34" i="34"/>
  <c r="DS27" i="34"/>
  <c r="CW31" i="34"/>
  <c r="Y22" i="34"/>
  <c r="BT45" i="34"/>
  <c r="AP24" i="34"/>
  <c r="AI20" i="34"/>
  <c r="CL33" i="34"/>
  <c r="DB23" i="34"/>
  <c r="CE22" i="34"/>
  <c r="L16" i="34"/>
  <c r="CH44" i="34"/>
  <c r="CL22" i="34"/>
  <c r="CU17" i="34"/>
  <c r="AO14" i="34"/>
  <c r="CJ9" i="34"/>
  <c r="CE6" i="34"/>
  <c r="CN3" i="34"/>
  <c r="CI32" i="34"/>
  <c r="BP18" i="34"/>
  <c r="CF40" i="34"/>
  <c r="CR49" i="34"/>
  <c r="AL38" i="34"/>
  <c r="DT34" i="34"/>
  <c r="CH32" i="34"/>
  <c r="AA29" i="34"/>
  <c r="Q38" i="34"/>
  <c r="CT35" i="34"/>
  <c r="AX32" i="34"/>
  <c r="DX28" i="34"/>
  <c r="CB36" i="34"/>
  <c r="CM33" i="34"/>
  <c r="DT24" i="34"/>
  <c r="AI31" i="34"/>
  <c r="DS30" i="34"/>
  <c r="AC30" i="34"/>
  <c r="BL19" i="34"/>
  <c r="BH26" i="34"/>
  <c r="AM22" i="34"/>
  <c r="CQ16" i="34"/>
  <c r="CF13" i="34"/>
  <c r="BP39" i="34"/>
  <c r="J34" i="34"/>
  <c r="BK30" i="34"/>
  <c r="CC27" i="34"/>
  <c r="DV27" i="34"/>
  <c r="L22" i="34"/>
  <c r="DW18" i="34"/>
  <c r="CB28" i="34"/>
  <c r="Z23" i="34"/>
  <c r="V20" i="34"/>
  <c r="R17" i="34"/>
  <c r="DB27" i="34"/>
  <c r="CX22" i="34"/>
  <c r="V22" i="34"/>
  <c r="CR38" i="34"/>
  <c r="CX33" i="34"/>
  <c r="AB30" i="34"/>
  <c r="AP27" i="34"/>
  <c r="CN27" i="34"/>
  <c r="E22" i="34"/>
  <c r="DR18" i="34"/>
  <c r="BP28" i="34"/>
  <c r="V23" i="34"/>
  <c r="R20" i="34"/>
  <c r="M17" i="34"/>
  <c r="CT27" i="34"/>
  <c r="CT22" i="34"/>
  <c r="DW21" i="34"/>
  <c r="CG16" i="34"/>
  <c r="BW13" i="34"/>
  <c r="CF33" i="34"/>
  <c r="DV21" i="34"/>
  <c r="M20" i="34"/>
  <c r="CZ21" i="34"/>
  <c r="AP12" i="34"/>
  <c r="CR8" i="34"/>
  <c r="CJ5" i="34"/>
  <c r="CZ23" i="34"/>
  <c r="CK24" i="34"/>
  <c r="AB17" i="34"/>
  <c r="B33" i="34"/>
  <c r="CQ21" i="34"/>
  <c r="DD19" i="34"/>
  <c r="AC21" i="34"/>
  <c r="M38" i="34"/>
  <c r="DX43" i="34"/>
  <c r="CE36" i="34"/>
  <c r="F19" i="34"/>
  <c r="BH17" i="34"/>
  <c r="Y34" i="34"/>
  <c r="BU19" i="34"/>
  <c r="CK17" i="34"/>
  <c r="DV42" i="34"/>
  <c r="M30" i="34"/>
  <c r="CX23" i="34"/>
  <c r="AR23" i="34"/>
  <c r="BT34" i="34"/>
  <c r="CB13" i="34"/>
  <c r="AC29" i="34"/>
  <c r="CZ29" i="34"/>
  <c r="U19" i="34"/>
  <c r="Y16" i="34"/>
  <c r="CG10" i="34"/>
  <c r="CC7" i="34"/>
  <c r="BM4" i="34"/>
  <c r="CN19" i="34"/>
  <c r="AL20" i="34"/>
  <c r="DT15" i="34"/>
  <c r="DT12" i="34"/>
  <c r="CW9" i="34"/>
  <c r="CR6" i="34"/>
  <c r="CZ3" i="34"/>
  <c r="CU19" i="34"/>
  <c r="AF12" i="34"/>
  <c r="CL28" i="34"/>
  <c r="Y29" i="34"/>
  <c r="BK28" i="34"/>
  <c r="CJ15" i="34"/>
  <c r="AQ10" i="34"/>
  <c r="AL7" i="34"/>
  <c r="AF4" i="34"/>
  <c r="AF19" i="34"/>
  <c r="CY19" i="34"/>
  <c r="CI15" i="34"/>
  <c r="CI12" i="34"/>
  <c r="BZ9" i="34"/>
  <c r="BT6" i="34"/>
  <c r="CE3" i="34"/>
  <c r="W18" i="34"/>
  <c r="CR11" i="34"/>
  <c r="BY5" i="34"/>
  <c r="CC3" i="34"/>
  <c r="BW18" i="34"/>
  <c r="Z17" i="34"/>
  <c r="DX4" i="34"/>
  <c r="AJ14" i="34"/>
  <c r="U8" i="34"/>
  <c r="CX28" i="34"/>
  <c r="BY9" i="34"/>
  <c r="DW6" i="34"/>
  <c r="BW42" i="34"/>
  <c r="BL42" i="34"/>
  <c r="BW35" i="34"/>
  <c r="CU27" i="34"/>
  <c r="CH21" i="34"/>
  <c r="AO33" i="34"/>
  <c r="CY21" i="34"/>
  <c r="DW19" i="34"/>
  <c r="BL21" i="34"/>
  <c r="CB26" i="34"/>
  <c r="T28" i="34"/>
  <c r="AS27" i="34"/>
  <c r="AL13" i="34"/>
  <c r="O20" i="34"/>
  <c r="AE22" i="34"/>
  <c r="BH29" i="34"/>
  <c r="X22" i="34"/>
  <c r="AF18" i="34"/>
  <c r="AC11" i="34"/>
  <c r="V8" i="34"/>
  <c r="N5" i="34"/>
  <c r="DC20" i="34"/>
  <c r="AQ21" i="34"/>
  <c r="BP16" i="34"/>
  <c r="BM13" i="34"/>
  <c r="BI10" i="34"/>
  <c r="AK7" i="34"/>
  <c r="AI4" i="34"/>
  <c r="BG32" i="34"/>
  <c r="AJ13" i="34"/>
  <c r="BM28" i="34"/>
  <c r="BT18" i="34"/>
  <c r="CV35" i="34"/>
  <c r="DC16" i="34"/>
  <c r="E11" i="34"/>
  <c r="DR7" i="34"/>
  <c r="CW4" i="34"/>
  <c r="AS20" i="34"/>
  <c r="DR20" i="34"/>
  <c r="CN43" i="34"/>
  <c r="BS16" i="34"/>
  <c r="BL38" i="34"/>
  <c r="BK40" i="34"/>
  <c r="BC34" i="34"/>
  <c r="V42" i="34"/>
  <c r="AN20" i="34"/>
  <c r="AF32" i="34"/>
  <c r="DC39" i="34"/>
  <c r="AH36" i="34"/>
  <c r="DD32" i="34"/>
  <c r="AN29" i="34"/>
  <c r="DB37" i="34"/>
  <c r="AA34" i="34"/>
  <c r="AK25" i="34"/>
  <c r="AC32" i="34"/>
  <c r="DA32" i="34"/>
  <c r="AG31" i="34"/>
  <c r="Z30" i="34"/>
  <c r="M46" i="34"/>
  <c r="CU42" i="34"/>
  <c r="BE33" i="34"/>
  <c r="F32" i="34"/>
  <c r="CH28" i="34"/>
  <c r="AR44" i="34"/>
  <c r="S35" i="34"/>
  <c r="CH31" i="34"/>
  <c r="BG28" i="34"/>
  <c r="CU35" i="34"/>
  <c r="AF33" i="34"/>
  <c r="AO24" i="34"/>
  <c r="DW29" i="34"/>
  <c r="BT28" i="34"/>
  <c r="Q29" i="34"/>
  <c r="AP28" i="34"/>
  <c r="CC45" i="34"/>
  <c r="CC35" i="34"/>
  <c r="AB33" i="34"/>
  <c r="AK21" i="34"/>
  <c r="Y18" i="34"/>
  <c r="CQ31" i="34"/>
  <c r="S20" i="34"/>
  <c r="AE18" i="34"/>
  <c r="T18" i="34"/>
  <c r="CG25" i="34"/>
  <c r="O24" i="34"/>
  <c r="Z33" i="34"/>
  <c r="J22" i="34"/>
  <c r="DB31" i="34"/>
  <c r="CE21" i="34"/>
  <c r="BI15" i="34"/>
  <c r="AJ39" i="34"/>
  <c r="CJ30" i="34"/>
  <c r="CK10" i="34"/>
  <c r="BU4" i="34"/>
  <c r="BG20" i="34"/>
  <c r="BH50" i="34"/>
  <c r="BM37" i="34"/>
  <c r="DX29" i="34"/>
  <c r="DA36" i="34"/>
  <c r="CM29" i="34"/>
  <c r="CC34" i="34"/>
  <c r="DD33" i="34"/>
  <c r="AA32" i="34"/>
  <c r="CB27" i="34"/>
  <c r="DS16" i="34"/>
  <c r="E43" i="34"/>
  <c r="BU31" i="34"/>
  <c r="CU28" i="34"/>
  <c r="V19" i="34"/>
  <c r="AS23" i="34"/>
  <c r="AI17" i="34"/>
  <c r="L23" i="34"/>
  <c r="DX41" i="34"/>
  <c r="AN39" i="34"/>
  <c r="BI31" i="34"/>
  <c r="CC28" i="34"/>
  <c r="AS21" i="34"/>
  <c r="BM30" i="34"/>
  <c r="AN23" i="34"/>
  <c r="BY19" i="34"/>
  <c r="CL29" i="34"/>
  <c r="E23" i="34"/>
  <c r="BX20" i="34"/>
  <c r="BM14" i="34"/>
  <c r="BX38" i="34"/>
  <c r="CE19" i="34"/>
  <c r="BX23" i="34"/>
  <c r="CT12" i="34"/>
  <c r="DS8" i="34"/>
  <c r="DB5" i="34"/>
  <c r="Q3" i="34"/>
  <c r="DW25" i="34"/>
  <c r="BG17" i="34"/>
  <c r="AR36" i="34"/>
  <c r="BY45" i="34"/>
  <c r="BL45" i="34"/>
  <c r="X35" i="34"/>
  <c r="J29" i="34"/>
  <c r="X26" i="34"/>
  <c r="Y40" i="34"/>
  <c r="AC43" i="34"/>
  <c r="CS28" i="34"/>
  <c r="DT25" i="34"/>
  <c r="DX42" i="34"/>
  <c r="CV30" i="34"/>
  <c r="BT31" i="34"/>
  <c r="AP51" i="34"/>
  <c r="AS31" i="34"/>
  <c r="Y24" i="34"/>
  <c r="DR17" i="34"/>
  <c r="CQ23" i="34"/>
  <c r="AO20" i="34"/>
  <c r="DV15" i="34"/>
  <c r="CX12" i="34"/>
  <c r="AI35" i="34"/>
  <c r="DR36" i="34"/>
  <c r="AQ27" i="34"/>
  <c r="N25" i="34"/>
  <c r="DW24" i="34"/>
  <c r="AG21" i="34"/>
  <c r="AR38" i="34"/>
  <c r="N27" i="34"/>
  <c r="BK22" i="34"/>
  <c r="BG19" i="34"/>
  <c r="DV32" i="34"/>
  <c r="AN26" i="34"/>
  <c r="N22" i="34"/>
  <c r="AG20" i="34"/>
  <c r="DR34" i="34"/>
  <c r="BW36" i="34"/>
  <c r="Z27" i="34"/>
  <c r="DX24" i="34"/>
  <c r="CZ24" i="34"/>
  <c r="AB21" i="34"/>
  <c r="M37" i="34"/>
  <c r="DX26" i="34"/>
  <c r="AS22" i="34"/>
  <c r="AP19" i="34"/>
  <c r="CZ32" i="34"/>
  <c r="AF26" i="34"/>
  <c r="I22" i="34"/>
  <c r="X20" i="34"/>
  <c r="CX15" i="34"/>
  <c r="CN12" i="34"/>
  <c r="J30" i="34"/>
  <c r="DD18" i="34"/>
  <c r="F17" i="34"/>
  <c r="S17" i="34"/>
  <c r="Q11" i="34"/>
  <c r="F8" i="34"/>
  <c r="DS4" i="34"/>
  <c r="CC20" i="34"/>
  <c r="R21" i="34"/>
  <c r="AO16" i="34"/>
  <c r="AG29" i="34"/>
  <c r="CL18" i="34"/>
  <c r="CJ41" i="34"/>
  <c r="B17" i="34"/>
  <c r="Q31" i="34"/>
  <c r="CZ30" i="34"/>
  <c r="AE27" i="34"/>
  <c r="CS20" i="34"/>
  <c r="AB14" i="34"/>
  <c r="CW29" i="34"/>
  <c r="CQ29" i="34"/>
  <c r="M29" i="34"/>
  <c r="CF36" i="34"/>
  <c r="BY22" i="34"/>
  <c r="CI20" i="34"/>
  <c r="CU24" i="34"/>
  <c r="CR24" i="34"/>
  <c r="AJ9" i="34"/>
  <c r="DS17" i="34"/>
  <c r="B21" i="34"/>
  <c r="AI30" i="34"/>
  <c r="CE14" i="34"/>
  <c r="CX9" i="34"/>
  <c r="CS6" i="34"/>
  <c r="DA3" i="34"/>
  <c r="BH41" i="34"/>
  <c r="CT18" i="34"/>
  <c r="W15" i="34"/>
  <c r="X12" i="34"/>
  <c r="M9" i="34"/>
  <c r="E6" i="34"/>
  <c r="AF3" i="34"/>
  <c r="CM16" i="34"/>
  <c r="DC36" i="34"/>
  <c r="R29" i="34"/>
  <c r="BQ23" i="34"/>
  <c r="U23" i="34"/>
  <c r="X14" i="34"/>
  <c r="CB9" i="34"/>
  <c r="BU6" i="34"/>
  <c r="CF3" i="34"/>
  <c r="DA31" i="34"/>
  <c r="AJ18" i="34"/>
  <c r="DS14" i="34"/>
  <c r="DT11" i="34"/>
  <c r="CY8" i="34"/>
  <c r="CM5" i="34"/>
  <c r="L3" i="34"/>
  <c r="AF16" i="34"/>
  <c r="AG10" i="34"/>
  <c r="DV3" i="34"/>
  <c r="CV13" i="34"/>
  <c r="DC13" i="34"/>
  <c r="AC17" i="34"/>
  <c r="CK20" i="34"/>
  <c r="CS12" i="34"/>
  <c r="CD6" i="34"/>
  <c r="BI18" i="34"/>
  <c r="BH7" i="34"/>
  <c r="AL3" i="34"/>
  <c r="AC33" i="34"/>
  <c r="DB34" i="34"/>
  <c r="I33" i="34"/>
  <c r="CJ28" i="34"/>
  <c r="BX16" i="34"/>
  <c r="CF29" i="34"/>
  <c r="CV18" i="34"/>
  <c r="DR16" i="34"/>
  <c r="CY43" i="34"/>
  <c r="B27" i="34"/>
  <c r="DW22" i="34"/>
  <c r="CB22" i="34"/>
  <c r="AL36" i="34"/>
  <c r="E12" i="34"/>
  <c r="O23" i="34"/>
  <c r="AI24" i="34"/>
  <c r="AM18" i="34"/>
  <c r="CT15" i="34"/>
  <c r="BK10" i="34"/>
  <c r="AP7" i="34"/>
  <c r="AJ4" i="34"/>
  <c r="AN19" i="34"/>
  <c r="DV19" i="34"/>
  <c r="CM15" i="34"/>
  <c r="CM12" i="34"/>
  <c r="CE9" i="34"/>
  <c r="BY6" i="34"/>
  <c r="CI3" i="34"/>
  <c r="AH18" i="34"/>
  <c r="CZ11" i="34"/>
  <c r="CF25" i="34"/>
  <c r="CE27" i="34"/>
  <c r="DT26" i="34"/>
  <c r="AK15" i="34"/>
  <c r="Z10" i="34"/>
  <c r="U7" i="34"/>
  <c r="N4" i="34"/>
  <c r="DA18" i="34"/>
  <c r="BK19" i="34"/>
  <c r="DA38" i="34"/>
  <c r="AB32" i="34"/>
  <c r="CU41" i="34"/>
  <c r="AL33" i="34"/>
  <c r="AK34" i="34"/>
  <c r="AS41" i="34"/>
  <c r="DA37" i="34"/>
  <c r="V40" i="34"/>
  <c r="DR28" i="34"/>
  <c r="S33" i="34"/>
  <c r="BZ32" i="34"/>
  <c r="AW32" i="34"/>
  <c r="F30" i="34"/>
  <c r="CL24" i="34"/>
  <c r="DS40" i="34"/>
  <c r="CJ26" i="34"/>
  <c r="CD24" i="34"/>
  <c r="CE25" i="34"/>
  <c r="AF22" i="34"/>
  <c r="BH25" i="34"/>
  <c r="F18" i="34"/>
  <c r="CN13" i="34"/>
  <c r="AH11" i="34"/>
  <c r="BG21" i="34"/>
  <c r="AX35" i="34"/>
  <c r="CM39" i="34"/>
  <c r="CW34" i="34"/>
  <c r="CZ22" i="34"/>
  <c r="CW18" i="34"/>
  <c r="AA33" i="34"/>
  <c r="BP20" i="34"/>
  <c r="CG18" i="34"/>
  <c r="CM18" i="34"/>
  <c r="AQ23" i="34"/>
  <c r="BT25" i="34"/>
  <c r="CV24" i="34"/>
  <c r="DV11" i="34"/>
  <c r="BP15" i="34"/>
  <c r="N19" i="34"/>
  <c r="J28" i="34"/>
  <c r="BZ31" i="34"/>
  <c r="AE30" i="34"/>
  <c r="BM19" i="34"/>
  <c r="AE6" i="34"/>
  <c r="Q13" i="34"/>
  <c r="DS26" i="34"/>
  <c r="AH8" i="34"/>
  <c r="BD35" i="34"/>
  <c r="CB12" i="34"/>
  <c r="AP25" i="34"/>
  <c r="L8" i="34"/>
  <c r="CJ8" i="34"/>
  <c r="U11" i="34"/>
  <c r="DR14" i="34"/>
  <c r="AQ31" i="34"/>
  <c r="CT26" i="34"/>
  <c r="CU21" i="34"/>
  <c r="BY8" i="34"/>
  <c r="AG14" i="34"/>
  <c r="AH32" i="34"/>
  <c r="DC8" i="34"/>
  <c r="F39" i="34"/>
  <c r="CT13" i="34"/>
  <c r="DC29" i="34"/>
  <c r="CR14" i="34"/>
  <c r="CM11" i="34"/>
  <c r="CG8" i="34"/>
  <c r="BU5" i="34"/>
  <c r="Y36" i="34"/>
  <c r="CZ15" i="34"/>
  <c r="CZ9" i="34"/>
  <c r="CL3" i="34"/>
  <c r="AR12" i="34"/>
  <c r="CG12" i="34"/>
  <c r="CB15" i="34"/>
  <c r="W19" i="34"/>
  <c r="AS12" i="34"/>
  <c r="AC6" i="34"/>
  <c r="AL17" i="34"/>
  <c r="DX6" i="34"/>
  <c r="AA16" i="34"/>
  <c r="AB25" i="34"/>
  <c r="B25" i="34"/>
  <c r="BK27" i="34"/>
  <c r="BY32" i="34"/>
  <c r="CX11" i="34"/>
  <c r="BK38" i="34"/>
  <c r="AC25" i="34"/>
  <c r="BT24" i="34"/>
  <c r="AK32" i="34"/>
  <c r="AF20" i="34"/>
  <c r="AQ18" i="34"/>
  <c r="AK18" i="34"/>
  <c r="CZ26" i="34"/>
  <c r="L7" i="34"/>
  <c r="AR15" i="34"/>
  <c r="AF34" i="34"/>
  <c r="AM24" i="34"/>
  <c r="BP13" i="34"/>
  <c r="AF9" i="34"/>
  <c r="Z6" i="34"/>
  <c r="AS3" i="34"/>
  <c r="BW28" i="34"/>
  <c r="DB17" i="34"/>
  <c r="CD14" i="34"/>
  <c r="BZ11" i="34"/>
  <c r="BQ8" i="34"/>
  <c r="AQ5" i="34"/>
  <c r="BX32" i="34"/>
  <c r="BY15" i="34"/>
  <c r="BK33" i="34"/>
  <c r="N23" i="34"/>
  <c r="AA21" i="34"/>
  <c r="DV28" i="34"/>
  <c r="E13" i="34"/>
  <c r="I9" i="34"/>
  <c r="DW5" i="34"/>
  <c r="Y3" i="34"/>
  <c r="CD26" i="34"/>
  <c r="BW17" i="34"/>
  <c r="AR14" i="34"/>
  <c r="AO11" i="34"/>
  <c r="AC8" i="34"/>
  <c r="V5" i="34"/>
  <c r="CU29" i="34"/>
  <c r="R15" i="34"/>
  <c r="Q9" i="34"/>
  <c r="O3" i="34"/>
  <c r="CS10" i="34"/>
  <c r="BP34" i="34"/>
  <c r="BP12" i="34"/>
  <c r="E25" i="34"/>
  <c r="CE11" i="34"/>
  <c r="BH5" i="34"/>
  <c r="CH15" i="34"/>
  <c r="CZ5" i="34"/>
  <c r="N13" i="34"/>
  <c r="AN8" i="34"/>
  <c r="DW15" i="34"/>
  <c r="CQ9" i="34"/>
  <c r="DV8" i="34"/>
  <c r="AB5" i="34"/>
  <c r="CF8" i="34"/>
  <c r="AB9" i="34"/>
  <c r="AG39" i="34"/>
  <c r="BP23" i="34"/>
  <c r="DA21" i="34"/>
  <c r="CF15" i="34"/>
  <c r="BL26" i="34"/>
  <c r="CF5" i="34"/>
  <c r="N14" i="34"/>
  <c r="AA27" i="34"/>
  <c r="DV18" i="34"/>
  <c r="AR5" i="34"/>
  <c r="CW13" i="34"/>
  <c r="AH25" i="34"/>
  <c r="BZ7" i="34"/>
  <c r="BP10" i="34"/>
  <c r="BM10" i="34"/>
  <c r="BG26" i="34"/>
  <c r="DR10" i="34"/>
  <c r="DC6" i="34"/>
  <c r="DX17" i="34"/>
  <c r="BK12" i="34"/>
  <c r="AA48" i="18"/>
  <c r="B40" i="18"/>
  <c r="T46" i="18"/>
  <c r="D52" i="18"/>
  <c r="G43" i="18"/>
  <c r="C38" i="18"/>
  <c r="N29" i="18"/>
  <c r="L38" i="18"/>
  <c r="AB29" i="18"/>
  <c r="D32" i="18"/>
  <c r="AA19" i="18"/>
  <c r="AH10" i="18"/>
  <c r="AC45" i="18"/>
  <c r="AC24" i="18"/>
  <c r="AA15" i="18"/>
  <c r="B7" i="18"/>
  <c r="W27" i="18"/>
  <c r="CU16" i="34"/>
  <c r="AK20" i="34"/>
  <c r="CE12" i="34"/>
  <c r="BL6" i="34"/>
  <c r="J18" i="34"/>
  <c r="AN7" i="34"/>
  <c r="AD3" i="34"/>
  <c r="AM11" i="34"/>
  <c r="DT16" i="34"/>
  <c r="DD10" i="34"/>
  <c r="CH12" i="34"/>
  <c r="CE8" i="34"/>
  <c r="AJ12" i="34"/>
  <c r="AI12" i="34"/>
  <c r="AH50" i="18"/>
  <c r="H42" i="18"/>
  <c r="R48" i="18"/>
  <c r="Y39" i="18"/>
  <c r="I45" i="18"/>
  <c r="T44" i="18"/>
  <c r="U31" i="18"/>
  <c r="G44" i="18"/>
  <c r="Z31" i="18"/>
  <c r="AG35" i="18"/>
  <c r="AH21" i="18"/>
  <c r="C13" i="18"/>
  <c r="F4" i="18"/>
  <c r="L37" i="34"/>
  <c r="CX35" i="34"/>
  <c r="BZ24" i="34"/>
  <c r="CK16" i="34"/>
  <c r="BP17" i="34"/>
  <c r="BQ20" i="34"/>
  <c r="AC10" i="34"/>
  <c r="DS12" i="34"/>
  <c r="BQ16" i="34"/>
  <c r="J20" i="34"/>
  <c r="E10" i="34"/>
  <c r="BT12" i="34"/>
  <c r="AI23" i="34"/>
  <c r="T3" i="34"/>
  <c r="CF17" i="34"/>
  <c r="CL16" i="34"/>
  <c r="CD7" i="34"/>
  <c r="AP14" i="34"/>
  <c r="BG11" i="34"/>
  <c r="DS5" i="34"/>
  <c r="H46" i="18"/>
  <c r="R52" i="18"/>
  <c r="Y43" i="18"/>
  <c r="I49" i="18"/>
  <c r="Q40" i="18"/>
  <c r="L35" i="18"/>
  <c r="AB26" i="18"/>
  <c r="R35" i="18"/>
  <c r="AH26" i="18"/>
  <c r="Q26" i="18"/>
  <c r="C17" i="18"/>
  <c r="F8" i="18"/>
  <c r="S35" i="18"/>
  <c r="B22" i="18"/>
  <c r="H13" i="18"/>
  <c r="K4" i="18"/>
  <c r="AF25" i="34"/>
  <c r="V10" i="34"/>
  <c r="AO19" i="34"/>
  <c r="CN10" i="34"/>
  <c r="BY4" i="34"/>
  <c r="CZ13" i="34"/>
  <c r="CK4" i="34"/>
  <c r="AK10" i="34"/>
  <c r="I6" i="34"/>
  <c r="Q15" i="34"/>
  <c r="AA8" i="34"/>
  <c r="CC6" i="34"/>
  <c r="V41" i="34"/>
  <c r="BU28" i="34"/>
  <c r="DC32" i="34"/>
  <c r="Y31" i="34"/>
  <c r="DV24" i="34"/>
  <c r="AB34" i="34"/>
  <c r="AI40" i="34"/>
  <c r="O42" i="34"/>
  <c r="BI23" i="34"/>
  <c r="BP29" i="34"/>
  <c r="V31" i="34"/>
  <c r="S23" i="34"/>
  <c r="AL29" i="34"/>
  <c r="DB9" i="34"/>
  <c r="AM36" i="34"/>
  <c r="CC31" i="34"/>
  <c r="U16" i="34"/>
  <c r="BG18" i="34"/>
  <c r="CH36" i="34"/>
  <c r="DA19" i="34"/>
  <c r="Y28" i="34"/>
  <c r="S36" i="34"/>
  <c r="Z8" i="34"/>
  <c r="BW16" i="34"/>
  <c r="CW36" i="34"/>
  <c r="CI34" i="34"/>
  <c r="AK31" i="34"/>
  <c r="BQ22" i="34"/>
  <c r="X15" i="34"/>
  <c r="AK24" i="34"/>
  <c r="Q32" i="34"/>
  <c r="DX30" i="34"/>
  <c r="BL35" i="34"/>
  <c r="CB23" i="34"/>
  <c r="CF21" i="34"/>
  <c r="CH33" i="34"/>
  <c r="Y27" i="34"/>
  <c r="AI10" i="34"/>
  <c r="CG19" i="34"/>
  <c r="AK27" i="34"/>
  <c r="AN24" i="34"/>
  <c r="DC23" i="34"/>
  <c r="CG17" i="34"/>
  <c r="DB41" i="34"/>
  <c r="N9" i="34"/>
  <c r="CD17" i="34"/>
  <c r="Z5" i="34"/>
  <c r="AL22" i="34"/>
  <c r="CZ8" i="34"/>
  <c r="AN17" i="34"/>
  <c r="DW4" i="34"/>
  <c r="AG9" i="34"/>
  <c r="Z21" i="34"/>
  <c r="AP5" i="34"/>
  <c r="J47" i="34"/>
  <c r="AB28" i="34"/>
  <c r="DR19" i="34"/>
  <c r="DX16" i="34"/>
  <c r="CF9" i="34"/>
  <c r="AO18" i="34"/>
  <c r="CS5" i="34"/>
  <c r="I26" i="34"/>
  <c r="AR9" i="34"/>
  <c r="L18" i="34"/>
  <c r="I14" i="34"/>
  <c r="B11" i="34"/>
  <c r="CX7" i="34"/>
  <c r="CV4" i="34"/>
  <c r="DD26" i="34"/>
  <c r="AM14" i="34"/>
  <c r="AK8" i="34"/>
  <c r="BZ8" i="34"/>
  <c r="CN8" i="34"/>
  <c r="DW27" i="34"/>
  <c r="AM10" i="34"/>
  <c r="CQ19" i="34"/>
  <c r="DB10" i="34"/>
  <c r="CL4" i="34"/>
  <c r="V14" i="34"/>
  <c r="DC4" i="34"/>
  <c r="CQ49" i="34"/>
  <c r="DX31" i="34"/>
  <c r="DT38" i="34"/>
  <c r="AH34" i="34"/>
  <c r="DS21" i="34"/>
  <c r="CS34" i="34"/>
  <c r="AO23" i="34"/>
  <c r="BP21" i="34"/>
  <c r="BM31" i="34"/>
  <c r="BU34" i="34"/>
  <c r="BG31" i="34"/>
  <c r="AS30" i="34"/>
  <c r="DA14" i="34"/>
  <c r="W26" i="34"/>
  <c r="DX3" i="34"/>
  <c r="AC26" i="34"/>
  <c r="L25" i="34"/>
  <c r="V24" i="34"/>
  <c r="DB11" i="34"/>
  <c r="BT8" i="34"/>
  <c r="BI5" i="34"/>
  <c r="M22" i="34"/>
  <c r="CS22" i="34"/>
  <c r="DB16" i="34"/>
  <c r="DA13" i="34"/>
  <c r="CX10" i="34"/>
  <c r="CJ7" i="34"/>
  <c r="CH4" i="34"/>
  <c r="BY25" i="34"/>
  <c r="M14" i="34"/>
  <c r="AL31" i="34"/>
  <c r="I20" i="34"/>
  <c r="V18" i="34"/>
  <c r="E18" i="34"/>
  <c r="AP11" i="34"/>
  <c r="AI8" i="34"/>
  <c r="AA5" i="34"/>
  <c r="Y21" i="34"/>
  <c r="CV21" i="34"/>
  <c r="CF16" i="34"/>
  <c r="CE13" i="34"/>
  <c r="CB10" i="34"/>
  <c r="BI7" i="34"/>
  <c r="BG4" i="34"/>
  <c r="CC23" i="34"/>
  <c r="BY13" i="34"/>
  <c r="BU7" i="34"/>
  <c r="V7" i="34"/>
  <c r="BQ6" i="34"/>
  <c r="U22" i="34"/>
  <c r="CV8" i="34"/>
  <c r="AH17" i="34"/>
  <c r="Q10" i="34"/>
  <c r="DW3" i="34"/>
  <c r="CL12" i="34"/>
  <c r="DC3" i="34"/>
  <c r="DA7" i="34"/>
  <c r="AO4" i="34"/>
  <c r="AL14" i="34"/>
  <c r="CN6" i="34"/>
  <c r="Y4" i="34"/>
  <c r="CU23" i="34"/>
  <c r="AP4" i="34"/>
  <c r="T5" i="34"/>
  <c r="AR25" i="34"/>
  <c r="BT48" i="34"/>
  <c r="BK26" i="34"/>
  <c r="CK32" i="34"/>
  <c r="CI30" i="34"/>
  <c r="J23" i="34"/>
  <c r="J11" i="34"/>
  <c r="BQ14" i="34"/>
  <c r="AJ19" i="34"/>
  <c r="CR21" i="34"/>
  <c r="CT10" i="34"/>
  <c r="DW13" i="34"/>
  <c r="AL28" i="34"/>
  <c r="AM4" i="34"/>
  <c r="DG3" i="34"/>
  <c r="N17" i="34"/>
  <c r="AR8" i="34"/>
  <c r="AA18" i="34"/>
  <c r="BL12" i="34"/>
  <c r="AI7" i="34"/>
  <c r="Y46" i="18"/>
  <c r="B53" i="18"/>
  <c r="I44" i="18"/>
  <c r="Z49" i="18"/>
  <c r="AH40" i="18"/>
  <c r="AC35" i="18"/>
  <c r="L27" i="18"/>
  <c r="B36" i="18"/>
  <c r="R27" i="18"/>
  <c r="AG27" i="18"/>
  <c r="X17" i="18"/>
  <c r="W8" i="18"/>
  <c r="T36" i="18"/>
  <c r="S22" i="18"/>
  <c r="Y13" i="18"/>
  <c r="AG4" i="18"/>
  <c r="CR27" i="34"/>
  <c r="DV10" i="34"/>
  <c r="DD20" i="34"/>
  <c r="T11" i="34"/>
  <c r="DR4" i="34"/>
  <c r="CK14" i="34"/>
  <c r="AH5" i="34"/>
  <c r="AN11" i="34"/>
  <c r="R7" i="34"/>
  <c r="BK15" i="34"/>
  <c r="DA8" i="34"/>
  <c r="CS7" i="34"/>
  <c r="DQ3" i="34"/>
  <c r="AA7" i="34"/>
  <c r="AF8" i="34"/>
  <c r="W48" i="18"/>
  <c r="AD39" i="18"/>
  <c r="K46" i="18"/>
  <c r="AG51" i="18"/>
  <c r="C43" i="18"/>
  <c r="AA37" i="18"/>
  <c r="J29" i="18"/>
  <c r="H38" i="18"/>
  <c r="X29" i="18"/>
  <c r="AB31" i="18"/>
  <c r="W19" i="18"/>
  <c r="AC10" i="18"/>
  <c r="AB44" i="18"/>
  <c r="BM39" i="34"/>
  <c r="O21" i="34"/>
  <c r="BY26" i="34"/>
  <c r="AB20" i="34"/>
  <c r="L11" i="34"/>
  <c r="F21" i="34"/>
  <c r="T7" i="34"/>
  <c r="BK25" i="34"/>
  <c r="CU10" i="34"/>
  <c r="CD20" i="34"/>
  <c r="DD6" i="34"/>
  <c r="AO6" i="34"/>
  <c r="BM6" i="34"/>
  <c r="BU10" i="34"/>
  <c r="BL10" i="34"/>
  <c r="CT14" i="34"/>
  <c r="AR16" i="34"/>
  <c r="BL7" i="34"/>
  <c r="AL5" i="34"/>
  <c r="K53" i="18"/>
  <c r="AD43" i="18"/>
  <c r="K50" i="18"/>
  <c r="N41" i="18"/>
  <c r="C47" i="18"/>
  <c r="J51" i="18"/>
  <c r="J33" i="18"/>
  <c r="AD50" i="18"/>
  <c r="O33" i="18"/>
  <c r="K40" i="18"/>
  <c r="W23" i="18"/>
  <c r="AC14" i="18"/>
  <c r="D6" i="18"/>
  <c r="F31" i="18"/>
  <c r="AG19" i="18"/>
  <c r="AD10" i="18"/>
  <c r="L45" i="18"/>
  <c r="AF27" i="34"/>
  <c r="Q7" i="34"/>
  <c r="BH15" i="34"/>
  <c r="V9" i="34"/>
  <c r="AN3" i="34"/>
  <c r="DS10" i="34"/>
  <c r="AF10" i="34"/>
  <c r="CQ4" i="34"/>
  <c r="AR30" i="34"/>
  <c r="BK13" i="34"/>
  <c r="CJ4" i="34"/>
  <c r="CW33" i="34"/>
  <c r="CZ28" i="34"/>
  <c r="AK26" i="34"/>
  <c r="CM25" i="34"/>
  <c r="AA40" i="34"/>
  <c r="CB25" i="34"/>
  <c r="L46" i="34"/>
  <c r="CR45" i="34"/>
  <c r="O34" i="34"/>
  <c r="CS14" i="34"/>
  <c r="CG33" i="34"/>
  <c r="AF21" i="34"/>
  <c r="AF46" i="34"/>
  <c r="DB18" i="34"/>
  <c r="AG33" i="34"/>
  <c r="CL25" i="34"/>
  <c r="S28" i="34"/>
  <c r="BK34" i="34"/>
  <c r="V28" i="34"/>
  <c r="CC22" i="34"/>
  <c r="CX17" i="34"/>
  <c r="M26" i="34"/>
  <c r="E21" i="34"/>
  <c r="AE34" i="34"/>
  <c r="AE37" i="34"/>
  <c r="AB42" i="34"/>
  <c r="CV40" i="34"/>
  <c r="S22" i="34"/>
  <c r="CN35" i="34"/>
  <c r="CG23" i="34"/>
  <c r="CJ21" i="34"/>
  <c r="AL35" i="34"/>
  <c r="AN44" i="34"/>
  <c r="DW31" i="34"/>
  <c r="CW30" i="34"/>
  <c r="O15" i="34"/>
  <c r="CJ27" i="34"/>
  <c r="W4" i="34"/>
  <c r="AS26" i="34"/>
  <c r="DD31" i="34"/>
  <c r="AB43" i="34"/>
  <c r="BG33" i="34"/>
  <c r="AO22" i="34"/>
  <c r="AL23" i="34"/>
  <c r="AC3" i="34"/>
  <c r="AS11" i="34"/>
  <c r="Z15" i="34"/>
  <c r="T23" i="34"/>
  <c r="I3" i="34"/>
  <c r="X11" i="34"/>
  <c r="CU14" i="34"/>
  <c r="F31" i="34"/>
  <c r="M5" i="34"/>
  <c r="CM31" i="34"/>
  <c r="BI13" i="34"/>
  <c r="X33" i="34"/>
  <c r="X21" i="34"/>
  <c r="CY28" i="34"/>
  <c r="CJ3" i="34"/>
  <c r="B12" i="34"/>
  <c r="AN16" i="34"/>
  <c r="AN22" i="34"/>
  <c r="BP3" i="34"/>
  <c r="BM15" i="34"/>
  <c r="BM12" i="34"/>
  <c r="AQ9" i="34"/>
  <c r="AL6" i="34"/>
  <c r="BO3" i="34"/>
  <c r="CB17" i="34"/>
  <c r="AR11" i="34"/>
  <c r="Y5" i="34"/>
  <c r="V3" i="34"/>
  <c r="E17" i="34"/>
  <c r="Q28" i="34"/>
  <c r="AA4" i="34"/>
  <c r="DS13" i="34"/>
  <c r="CN7" i="34"/>
  <c r="AE26" i="34"/>
  <c r="E9" i="34"/>
  <c r="AF6" i="34"/>
  <c r="AB35" i="34"/>
  <c r="CS33" i="34"/>
  <c r="AG30" i="34"/>
  <c r="AK22" i="34"/>
  <c r="B15" i="34"/>
  <c r="CD35" i="34"/>
  <c r="BW31" i="34"/>
  <c r="BH30" i="34"/>
  <c r="BQ34" i="34"/>
  <c r="AJ23" i="34"/>
  <c r="BI21" i="34"/>
  <c r="O31" i="34"/>
  <c r="DA24" i="34"/>
  <c r="R10" i="34"/>
  <c r="AG19" i="34"/>
  <c r="BT22" i="34"/>
  <c r="W32" i="34"/>
  <c r="J15" i="34"/>
  <c r="M10" i="34"/>
  <c r="E7" i="34"/>
  <c r="DT3" i="34"/>
  <c r="BZ18" i="34"/>
  <c r="X19" i="34"/>
  <c r="AN15" i="34"/>
  <c r="AO12" i="34"/>
  <c r="AE9" i="34"/>
  <c r="Y6" i="34"/>
  <c r="BB3" i="34"/>
  <c r="AA17" i="34"/>
  <c r="S11" i="34"/>
  <c r="CE32" i="34"/>
  <c r="CG24" i="34"/>
  <c r="L24" i="34"/>
  <c r="BU14" i="34"/>
  <c r="CT9" i="34"/>
  <c r="CM6" i="34"/>
  <c r="CW3" i="34"/>
  <c r="CC36" i="34"/>
  <c r="CJ18" i="34"/>
  <c r="S15" i="34"/>
  <c r="T12" i="34"/>
  <c r="F9" i="34"/>
  <c r="DV5" i="34"/>
  <c r="AB3" i="34"/>
  <c r="CE16" i="34"/>
  <c r="CE10" i="34"/>
  <c r="AL4" i="34"/>
  <c r="CY14" i="34"/>
  <c r="L15" i="34"/>
  <c r="BH22" i="34"/>
  <c r="E3" i="34"/>
  <c r="X13" i="34"/>
  <c r="B7" i="34"/>
  <c r="CI22" i="34"/>
  <c r="J8" i="34"/>
  <c r="T4" i="34"/>
  <c r="AM13" i="34"/>
  <c r="BZ17" i="34"/>
  <c r="AI11" i="34"/>
  <c r="CL13" i="34"/>
  <c r="I10" i="34"/>
  <c r="DD13" i="34"/>
  <c r="AE13" i="34"/>
  <c r="V51" i="18"/>
  <c r="AF40" i="34"/>
  <c r="AG22" i="34"/>
  <c r="AI32" i="34"/>
  <c r="T32" i="34"/>
  <c r="CL8" i="34"/>
  <c r="W17" i="34"/>
  <c r="CZ4" i="34"/>
  <c r="CT20" i="34"/>
  <c r="BL8" i="34"/>
  <c r="CX16" i="34"/>
  <c r="CD4" i="34"/>
  <c r="DD7" i="34"/>
  <c r="AC18" i="34"/>
  <c r="AC4" i="34"/>
  <c r="AR6" i="34"/>
  <c r="Z13" i="34"/>
  <c r="CZ12" i="34"/>
  <c r="AP3" i="34"/>
  <c r="AB19" i="34"/>
  <c r="E51" i="18"/>
  <c r="L42" i="18"/>
  <c r="V48" i="18"/>
  <c r="AC39" i="18"/>
  <c r="M45" i="18"/>
  <c r="D45" i="18"/>
  <c r="Y31" i="18"/>
  <c r="X44" i="18"/>
  <c r="AD31" i="18"/>
  <c r="H36" i="18"/>
  <c r="E22" i="18"/>
  <c r="G13" i="18"/>
  <c r="J4" i="18"/>
  <c r="C28" i="18"/>
  <c r="F18" i="18"/>
  <c r="L9" i="18"/>
  <c r="AE35" i="18"/>
  <c r="AW33" i="34"/>
  <c r="CS4" i="34"/>
  <c r="W14" i="34"/>
  <c r="E8" i="34"/>
  <c r="DA27" i="34"/>
  <c r="AP9" i="34"/>
  <c r="CX6" i="34"/>
  <c r="AP17" i="34"/>
  <c r="AP20" i="34"/>
  <c r="AM12" i="34"/>
  <c r="I16" i="34"/>
  <c r="Q14" i="34"/>
  <c r="CS16" i="34"/>
  <c r="Z16" i="34"/>
  <c r="G53" i="18"/>
  <c r="J44" i="18"/>
  <c r="AB50" i="18"/>
  <c r="AA41" i="18"/>
  <c r="T47" i="18"/>
  <c r="AB52" i="18"/>
  <c r="W33" i="18"/>
  <c r="Q53" i="18"/>
  <c r="AB33" i="18"/>
  <c r="N43" i="18"/>
  <c r="G24" i="18"/>
  <c r="I15" i="18"/>
  <c r="Q6" i="18"/>
  <c r="AB41" i="34"/>
  <c r="B20" i="34"/>
  <c r="DB19" i="34"/>
  <c r="BW12" i="34"/>
  <c r="AR21" i="34"/>
  <c r="DA4" i="34"/>
  <c r="AK13" i="34"/>
  <c r="BL25" i="34"/>
  <c r="CR31" i="34"/>
  <c r="CE4" i="34"/>
  <c r="O13" i="34"/>
  <c r="M21" i="34"/>
  <c r="CH3" i="34"/>
  <c r="DR8" i="34"/>
  <c r="AL9" i="34"/>
  <c r="CH20" i="34"/>
  <c r="CD10" i="34"/>
  <c r="CL5" i="34"/>
  <c r="DA16" i="34"/>
  <c r="CU11" i="34"/>
  <c r="J48" i="18"/>
  <c r="R39" i="18"/>
  <c r="AA45" i="18"/>
  <c r="T51" i="18"/>
  <c r="S42" i="18"/>
  <c r="N37" i="18"/>
  <c r="AD28" i="18"/>
  <c r="AB37" i="18"/>
  <c r="G29" i="18"/>
  <c r="C31" i="18"/>
  <c r="J19" i="18"/>
  <c r="Q10" i="18"/>
  <c r="Y41" i="18"/>
  <c r="L24" i="18"/>
  <c r="J15" i="18"/>
  <c r="R6" i="18"/>
  <c r="AD25" i="18"/>
  <c r="AB15" i="34"/>
  <c r="CS18" i="34"/>
  <c r="AG12" i="34"/>
  <c r="Q6" i="34"/>
  <c r="DV16" i="34"/>
  <c r="CY6" i="34"/>
  <c r="CD15" i="34"/>
  <c r="AJ10" i="34"/>
  <c r="CD16" i="34"/>
  <c r="BT10" i="34"/>
  <c r="W11" i="34"/>
  <c r="Z7" i="34"/>
  <c r="AF11" i="34"/>
  <c r="BQ11" i="34"/>
  <c r="Q50" i="18"/>
  <c r="X41" i="18"/>
  <c r="AH47" i="18"/>
  <c r="R53" i="18"/>
  <c r="Y44" i="18"/>
  <c r="DD39" i="34"/>
  <c r="AE24" i="34"/>
  <c r="Q23" i="34"/>
  <c r="CI14" i="34"/>
  <c r="BG37" i="34"/>
  <c r="AA22" i="34"/>
  <c r="E26" i="34"/>
  <c r="L12" i="34"/>
  <c r="DX32" i="34"/>
  <c r="AS28" i="34"/>
  <c r="V29" i="34"/>
  <c r="F6" i="34"/>
  <c r="CT5" i="34"/>
  <c r="AG11" i="34"/>
  <c r="AL21" i="34"/>
  <c r="P3" i="34"/>
  <c r="AG13" i="34"/>
  <c r="AC24" i="34"/>
  <c r="BK4" i="34"/>
  <c r="AI9" i="34"/>
  <c r="DW33" i="34"/>
  <c r="BH18" i="34"/>
  <c r="AP18" i="34"/>
  <c r="CN11" i="34"/>
  <c r="CE20" i="34"/>
  <c r="CI4" i="34"/>
  <c r="T13" i="34"/>
  <c r="F22" i="34"/>
  <c r="DR29" i="34"/>
  <c r="BH4" i="34"/>
  <c r="DA12" i="34"/>
  <c r="T19" i="34"/>
  <c r="S27" i="34"/>
  <c r="BX8" i="34"/>
  <c r="Z22" i="34"/>
  <c r="DC15" i="34"/>
  <c r="AR43" i="34"/>
  <c r="AH12" i="34"/>
  <c r="CT11" i="34"/>
  <c r="BW9" i="34"/>
  <c r="AB4" i="34"/>
  <c r="N44" i="18"/>
  <c r="AC53" i="18"/>
  <c r="Q45" i="18"/>
  <c r="O32" i="18"/>
  <c r="AM42" i="34"/>
  <c r="CA3" i="34"/>
  <c r="AH3" i="34"/>
  <c r="BY20" i="34"/>
  <c r="AD52" i="18"/>
  <c r="Y35" i="18"/>
  <c r="X27" i="18"/>
  <c r="U28" i="34"/>
  <c r="DW7" i="34"/>
  <c r="CQ7" i="34"/>
  <c r="I15" i="34"/>
  <c r="CD11" i="34"/>
  <c r="AB41" i="18"/>
  <c r="B43" i="18"/>
  <c r="G35" i="18"/>
  <c r="B27" i="18"/>
  <c r="BU26" i="34"/>
  <c r="CC24" i="34"/>
  <c r="J19" i="34"/>
  <c r="Z12" i="34"/>
  <c r="T6" i="34"/>
  <c r="P32" i="18"/>
  <c r="Z43" i="18"/>
  <c r="W45" i="18"/>
  <c r="E49" i="18"/>
  <c r="Z50" i="18"/>
  <c r="F33" i="18"/>
  <c r="M50" i="18"/>
  <c r="K33" i="18"/>
  <c r="N39" i="18"/>
  <c r="S23" i="18"/>
  <c r="Y14" i="18"/>
  <c r="AG5" i="18"/>
  <c r="DX33" i="34"/>
  <c r="CN15" i="34"/>
  <c r="DD42" i="34"/>
  <c r="F27" i="34"/>
  <c r="CC17" i="34"/>
  <c r="S4" i="34"/>
  <c r="BU12" i="34"/>
  <c r="CM17" i="34"/>
  <c r="AQ25" i="34"/>
  <c r="DO3" i="34"/>
  <c r="AK12" i="34"/>
  <c r="O17" i="34"/>
  <c r="F16" i="34"/>
  <c r="AO7" i="34"/>
  <c r="AK6" i="34"/>
  <c r="AS19" i="34"/>
  <c r="W10" i="34"/>
  <c r="AQ3" i="34"/>
  <c r="BM16" i="34"/>
  <c r="BY10" i="34"/>
  <c r="Z47" i="18"/>
  <c r="AH38" i="18"/>
  <c r="J45" i="18"/>
  <c r="AA50" i="18"/>
  <c r="B42" i="18"/>
  <c r="AD36" i="18"/>
  <c r="M28" i="18"/>
  <c r="G37" i="18"/>
  <c r="S28" i="18"/>
  <c r="B30" i="18"/>
  <c r="Z18" i="18"/>
  <c r="AG9" i="18"/>
  <c r="V38" i="18"/>
  <c r="AB23" i="18"/>
  <c r="Z14" i="18"/>
  <c r="AH5" i="18"/>
  <c r="DX35" i="34"/>
  <c r="CJ13" i="34"/>
  <c r="BQ29" i="34"/>
  <c r="DA11" i="34"/>
  <c r="CI5" i="34"/>
  <c r="W16" i="34"/>
  <c r="AG6" i="34"/>
  <c r="AQ14" i="34"/>
  <c r="AS9" i="34"/>
  <c r="AE16" i="34"/>
  <c r="N10" i="34"/>
  <c r="DS9" i="34"/>
  <c r="AJ6" i="34"/>
  <c r="DD9" i="34"/>
  <c r="AA10" i="34"/>
  <c r="AG49" i="18"/>
  <c r="C41" i="18"/>
  <c r="Q47" i="18"/>
  <c r="AH52" i="18"/>
  <c r="H44" i="18"/>
  <c r="Q39" i="18"/>
  <c r="T30" i="18"/>
  <c r="C40" i="18"/>
  <c r="Y30" i="18"/>
  <c r="AD33" i="18"/>
  <c r="AG20" i="18"/>
  <c r="AD11" i="18"/>
  <c r="H41" i="18"/>
  <c r="AH25" i="18"/>
  <c r="CF12" i="34"/>
  <c r="BT3" i="34"/>
  <c r="AO3" i="34"/>
  <c r="CW5" i="34"/>
  <c r="BQ24" i="34"/>
  <c r="W53" i="18"/>
  <c r="M36" i="18"/>
  <c r="AH28" i="18"/>
  <c r="G23" i="18"/>
  <c r="Q12" i="34"/>
  <c r="AQ15" i="34"/>
  <c r="CY15" i="34"/>
  <c r="AG8" i="34"/>
  <c r="AG46" i="18"/>
  <c r="AA29" i="18"/>
  <c r="K20" i="18"/>
  <c r="K25" i="18"/>
  <c r="F15" i="18"/>
  <c r="M6" i="18"/>
  <c r="T25" i="18"/>
  <c r="CT21" i="34"/>
  <c r="CZ14" i="34"/>
  <c r="D3" i="34"/>
  <c r="AJ8" i="34"/>
  <c r="DW23" i="34"/>
  <c r="DB3" i="34"/>
  <c r="CH17" i="34"/>
  <c r="AF33" i="18"/>
  <c r="Y51" i="18"/>
  <c r="Q48" i="18"/>
  <c r="T34" i="18"/>
  <c r="Y34" i="18"/>
  <c r="I25" i="18"/>
  <c r="M7" i="18"/>
  <c r="I21" i="18"/>
  <c r="L3" i="18"/>
  <c r="H11" i="18"/>
  <c r="M17" i="18"/>
  <c r="L11" i="18"/>
  <c r="AC19" i="18"/>
  <c r="H53" i="18"/>
  <c r="R30" i="18"/>
  <c r="CD29" i="34"/>
  <c r="DX13" i="34"/>
  <c r="BT26" i="34"/>
  <c r="AN6" i="34"/>
  <c r="CK19" i="34"/>
  <c r="CL15" i="34"/>
  <c r="CQ18" i="34"/>
  <c r="BL14" i="34"/>
  <c r="AM31" i="34"/>
  <c r="BT7" i="34"/>
  <c r="AM21" i="34"/>
  <c r="N3" i="34"/>
  <c r="U17" i="34"/>
  <c r="X53" i="18"/>
  <c r="H51" i="18"/>
  <c r="AG47" i="18"/>
  <c r="C34" i="18"/>
  <c r="H34" i="18"/>
  <c r="X24" i="18"/>
  <c r="AC6" i="18"/>
  <c r="Y20" i="18"/>
  <c r="T52" i="18"/>
  <c r="X10" i="18"/>
  <c r="L16" i="18"/>
  <c r="K10" i="18"/>
  <c r="L19" i="18"/>
  <c r="I33" i="18"/>
  <c r="AD26" i="18"/>
  <c r="CV23" i="34"/>
  <c r="BZ13" i="34"/>
  <c r="AB23" i="34"/>
  <c r="BK5" i="34"/>
  <c r="AG18" i="34"/>
  <c r="CQ14" i="34"/>
  <c r="CV15" i="34"/>
  <c r="J52" i="18"/>
  <c r="AA49" i="18"/>
  <c r="S46" i="18"/>
  <c r="AA52" i="18"/>
  <c r="Q27" i="18"/>
  <c r="AC17" i="18"/>
  <c r="AC13" i="18"/>
  <c r="R3" i="18"/>
  <c r="C35" i="18"/>
  <c r="D16" i="18"/>
  <c r="Y50" i="18"/>
  <c r="J30" i="18"/>
  <c r="L8" i="18"/>
  <c r="AD19" i="18"/>
  <c r="W7" i="18"/>
  <c r="B46" i="18"/>
  <c r="L13" i="18"/>
  <c r="E3" i="18"/>
  <c r="AB21" i="18"/>
  <c r="O34" i="18"/>
  <c r="D4" i="18"/>
  <c r="BU17" i="34"/>
  <c r="AG6" i="18"/>
  <c r="BH9" i="34"/>
  <c r="BK6" i="34"/>
  <c r="Z46" i="18"/>
  <c r="BT14" i="34"/>
  <c r="AG53" i="18"/>
  <c r="H33" i="18"/>
  <c r="H29" i="18"/>
  <c r="J21" i="34"/>
  <c r="CK8" i="34"/>
  <c r="BK8" i="34"/>
  <c r="CN14" i="34"/>
  <c r="BM7" i="34"/>
  <c r="X42" i="18"/>
  <c r="S25" i="18"/>
  <c r="BH45" i="34"/>
  <c r="BH28" i="34"/>
  <c r="CN21" i="34"/>
  <c r="DE3" i="34"/>
  <c r="CG22" i="34"/>
  <c r="E24" i="34"/>
  <c r="CQ25" i="34"/>
  <c r="BM23" i="34"/>
  <c r="BI20" i="34"/>
  <c r="AC7" i="34"/>
  <c r="BG23" i="34"/>
  <c r="BG14" i="34"/>
  <c r="AA14" i="34"/>
  <c r="CV11" i="34"/>
  <c r="AA20" i="34"/>
  <c r="CQ22" i="34"/>
  <c r="Y10" i="34"/>
  <c r="DD12" i="34"/>
  <c r="CT28" i="34"/>
  <c r="BG3" i="34"/>
  <c r="CG36" i="34"/>
  <c r="BD32" i="34"/>
  <c r="B36" i="34"/>
  <c r="T15" i="34"/>
  <c r="CC16" i="34"/>
  <c r="T20" i="34"/>
  <c r="L10" i="34"/>
  <c r="CD12" i="34"/>
  <c r="Q16" i="34"/>
  <c r="CF19" i="34"/>
  <c r="CS9" i="34"/>
  <c r="W12" i="34"/>
  <c r="AE20" i="34"/>
  <c r="R33" i="34"/>
  <c r="BM22" i="34"/>
  <c r="AR17" i="34"/>
  <c r="BL24" i="34"/>
  <c r="Q24" i="34"/>
  <c r="BZ22" i="34"/>
  <c r="AR13" i="34"/>
  <c r="DT8" i="34"/>
  <c r="AG50" i="18"/>
  <c r="AA33" i="18"/>
  <c r="K24" i="18"/>
  <c r="Q20" i="18"/>
  <c r="DC7" i="34"/>
  <c r="CH11" i="34"/>
  <c r="CY13" i="34"/>
  <c r="DR32" i="34"/>
  <c r="E44" i="18"/>
  <c r="H27" i="18"/>
  <c r="T17" i="18"/>
  <c r="AC19" i="34"/>
  <c r="AK16" i="34"/>
  <c r="O16" i="34"/>
  <c r="B9" i="34"/>
  <c r="E30" i="34"/>
  <c r="E48" i="18"/>
  <c r="H31" i="18"/>
  <c r="U21" i="18"/>
  <c r="U17" i="18"/>
  <c r="I4" i="34"/>
  <c r="DB8" i="34"/>
  <c r="DW11" i="34"/>
  <c r="R3" i="34"/>
  <c r="BT21" i="34"/>
  <c r="S52" i="18"/>
  <c r="M39" i="18"/>
  <c r="U43" i="18"/>
  <c r="AA46" i="18"/>
  <c r="R42" i="18"/>
  <c r="D31" i="18"/>
  <c r="E42" i="18"/>
  <c r="I31" i="18"/>
  <c r="AE34" i="18"/>
  <c r="Q21" i="18"/>
  <c r="N12" i="18"/>
  <c r="S3" i="18"/>
  <c r="CE39" i="34"/>
  <c r="CG26" i="34"/>
  <c r="AQ24" i="34"/>
  <c r="DC10" i="34"/>
  <c r="AS15" i="34"/>
  <c r="DX18" i="34"/>
  <c r="BG9" i="34"/>
  <c r="BL11" i="34"/>
  <c r="DT14" i="34"/>
  <c r="BM18" i="34"/>
  <c r="Z9" i="34"/>
  <c r="I11" i="34"/>
  <c r="DV22" i="34"/>
  <c r="DS38" i="34"/>
  <c r="AI16" i="34"/>
  <c r="AM16" i="34"/>
  <c r="CY5" i="34"/>
  <c r="CQ12" i="34"/>
  <c r="T10" i="34"/>
  <c r="CX3" i="34"/>
  <c r="X45" i="18"/>
  <c r="AH51" i="18"/>
  <c r="H43" i="18"/>
  <c r="Y48" i="18"/>
  <c r="AG39" i="18"/>
  <c r="AB34" i="18"/>
  <c r="G26" i="18"/>
  <c r="AH34" i="18"/>
  <c r="Y53" i="18"/>
  <c r="Z25" i="18"/>
  <c r="N16" i="18"/>
  <c r="V7" i="18"/>
  <c r="R34" i="18"/>
  <c r="R21" i="18"/>
  <c r="X12" i="18"/>
  <c r="X3" i="18"/>
  <c r="AE25" i="34"/>
  <c r="AN9" i="34"/>
  <c r="B18" i="34"/>
  <c r="AL10" i="34"/>
  <c r="Z4" i="34"/>
  <c r="S13" i="34"/>
  <c r="U4" i="34"/>
  <c r="L9" i="34"/>
  <c r="J5" i="34"/>
  <c r="CJ14" i="34"/>
  <c r="BG7" i="34"/>
  <c r="BT5" i="34"/>
  <c r="CN28" i="34"/>
  <c r="L5" i="34"/>
  <c r="CK5" i="34"/>
  <c r="V47" i="18"/>
  <c r="AC38" i="18"/>
  <c r="F45" i="18"/>
  <c r="W50" i="18"/>
  <c r="AD41" i="18"/>
  <c r="Z36" i="18"/>
  <c r="I28" i="18"/>
  <c r="C37" i="18"/>
  <c r="N28" i="18"/>
  <c r="Z29" i="18"/>
  <c r="V18" i="18"/>
  <c r="AB9" i="18"/>
  <c r="M38" i="18"/>
  <c r="X23" i="18"/>
  <c r="BQ35" i="34"/>
  <c r="CS11" i="34"/>
  <c r="BU11" i="34"/>
  <c r="DV4" i="34"/>
  <c r="BG15" i="34"/>
  <c r="Z44" i="18"/>
  <c r="AC27" i="18"/>
  <c r="I18" i="18"/>
  <c r="I14" i="18"/>
  <c r="AG23" i="34"/>
  <c r="CR5" i="34"/>
  <c r="BX9" i="34"/>
  <c r="J9" i="34"/>
  <c r="Q52" i="18"/>
  <c r="Z38" i="18"/>
  <c r="M11" i="18"/>
  <c r="N22" i="18"/>
  <c r="D13" i="18"/>
  <c r="G4" i="18"/>
  <c r="C21" i="18"/>
  <c r="AH13" i="34"/>
  <c r="CW11" i="34"/>
  <c r="N16" i="34"/>
  <c r="F14" i="34"/>
  <c r="V16" i="34"/>
  <c r="CL9" i="34"/>
  <c r="CD9" i="34"/>
  <c r="AB49" i="18"/>
  <c r="L47" i="18"/>
  <c r="D44" i="18"/>
  <c r="K30" i="18"/>
  <c r="U30" i="18"/>
  <c r="AB20" i="18"/>
  <c r="D53" i="18"/>
  <c r="AB16" i="18"/>
  <c r="Z30" i="18"/>
  <c r="T6" i="18"/>
  <c r="AB7" i="18"/>
  <c r="F51" i="18"/>
  <c r="X15" i="18"/>
  <c r="C22" i="18"/>
  <c r="M19" i="18"/>
  <c r="BX10" i="34"/>
  <c r="DT10" i="34"/>
  <c r="AE14" i="34"/>
  <c r="DX10" i="34"/>
  <c r="AH15" i="34"/>
  <c r="I7" i="34"/>
  <c r="CJ11" i="34"/>
  <c r="BH11" i="34"/>
  <c r="AI15" i="34"/>
  <c r="AA12" i="34"/>
  <c r="CQ15" i="34"/>
  <c r="BW8" i="34"/>
  <c r="B8" i="34"/>
  <c r="G49" i="18"/>
  <c r="AB46" i="18"/>
  <c r="T43" i="18"/>
  <c r="W29" i="18"/>
  <c r="D30" i="18"/>
  <c r="G20" i="18"/>
  <c r="AG48" i="18"/>
  <c r="G16" i="18"/>
  <c r="X28" i="18"/>
  <c r="C6" i="18"/>
  <c r="AA6" i="18"/>
  <c r="AD42" i="18"/>
  <c r="W14" i="18"/>
  <c r="Z20" i="18"/>
  <c r="L18" i="18"/>
  <c r="CN9" i="34"/>
  <c r="BW10" i="34"/>
  <c r="BL13" i="34"/>
  <c r="BT9" i="34"/>
  <c r="DB14" i="34"/>
  <c r="DT5" i="34"/>
  <c r="CD5" i="34"/>
  <c r="AD47" i="18"/>
  <c r="N45" i="18"/>
  <c r="F42" i="18"/>
  <c r="T50" i="18"/>
  <c r="F36" i="18"/>
  <c r="AA8" i="18"/>
  <c r="D5" i="18"/>
  <c r="B21" i="18"/>
  <c r="F21" i="18"/>
  <c r="F35" i="18"/>
  <c r="I48" i="18"/>
  <c r="Z7" i="18"/>
  <c r="Y7" i="18"/>
  <c r="W40" i="18"/>
  <c r="AA21" i="18"/>
  <c r="V35" i="18"/>
  <c r="AH11" i="18"/>
  <c r="U33" i="18"/>
  <c r="Q4" i="18"/>
  <c r="C5" i="18"/>
  <c r="L26" i="18"/>
  <c r="G30" i="18"/>
  <c r="AC25" i="18"/>
  <c r="S18" i="34"/>
  <c r="X4" i="34"/>
  <c r="V22" i="18"/>
  <c r="B10" i="34"/>
  <c r="L51" i="18"/>
  <c r="AC20" i="18"/>
  <c r="AB14" i="18"/>
  <c r="CY7" i="34"/>
  <c r="AN38" i="34"/>
  <c r="BK9" i="34"/>
  <c r="BX15" i="34"/>
  <c r="AB17" i="18"/>
  <c r="H48" i="18"/>
  <c r="X29" i="34"/>
  <c r="AA28" i="34"/>
  <c r="R30" i="34"/>
  <c r="DV26" i="34"/>
  <c r="CR30" i="34"/>
  <c r="S5" i="34"/>
  <c r="Z28" i="34"/>
  <c r="CD25" i="34"/>
  <c r="CC18" i="34"/>
  <c r="BZ15" i="34"/>
  <c r="AJ17" i="34"/>
  <c r="Q30" i="34"/>
  <c r="X28" i="34"/>
  <c r="AH19" i="34"/>
  <c r="BZ6" i="34"/>
  <c r="AM6" i="34"/>
  <c r="O7" i="34"/>
  <c r="CQ6" i="34"/>
  <c r="AH7" i="34"/>
  <c r="AA11" i="34"/>
  <c r="DB33" i="34"/>
  <c r="AJ20" i="34"/>
  <c r="U25" i="34"/>
  <c r="CI18" i="34"/>
  <c r="CY10" i="34"/>
  <c r="CL20" i="34"/>
  <c r="DT6" i="34"/>
  <c r="Y32" i="34"/>
  <c r="CC10" i="34"/>
  <c r="AC20" i="34"/>
  <c r="CL6" i="34"/>
  <c r="B6" i="34"/>
  <c r="CN5" i="34"/>
  <c r="O10" i="34"/>
  <c r="DC12" i="34"/>
  <c r="BT17" i="34"/>
  <c r="CG34" i="34"/>
  <c r="DB7" i="34"/>
  <c r="CF7" i="34"/>
  <c r="CC11" i="34"/>
  <c r="AS6" i="34"/>
  <c r="C42" i="18"/>
  <c r="AH53" i="18"/>
  <c r="M15" i="18"/>
  <c r="N11" i="18"/>
  <c r="AB16" i="34"/>
  <c r="AM3" i="34"/>
  <c r="BX5" i="34"/>
  <c r="BY3" i="34"/>
  <c r="V49" i="18"/>
  <c r="AD35" i="18"/>
  <c r="S8" i="18"/>
  <c r="DA25" i="34"/>
  <c r="R4" i="34"/>
  <c r="DN3" i="34"/>
  <c r="AS5" i="34"/>
  <c r="CH16" i="34"/>
  <c r="V53" i="18"/>
  <c r="V42" i="18"/>
  <c r="S12" i="18"/>
  <c r="AB8" i="18"/>
  <c r="CS13" i="34"/>
  <c r="N6" i="34"/>
  <c r="AM15" i="34"/>
  <c r="DT18" i="34"/>
  <c r="DV14" i="34"/>
  <c r="F48" i="18"/>
  <c r="M52" i="18"/>
  <c r="J41" i="18"/>
  <c r="N42" i="18"/>
  <c r="J37" i="18"/>
  <c r="Z28" i="18"/>
  <c r="X37" i="18"/>
  <c r="C29" i="18"/>
  <c r="AA30" i="18"/>
  <c r="F19" i="18"/>
  <c r="L10" i="18"/>
  <c r="X40" i="18"/>
  <c r="CY38" i="34"/>
  <c r="O35" i="34"/>
  <c r="AB22" i="34"/>
  <c r="CV20" i="34"/>
  <c r="AE10" i="34"/>
  <c r="BX19" i="34"/>
  <c r="AP6" i="34"/>
  <c r="S24" i="34"/>
  <c r="F10" i="34"/>
  <c r="O19" i="34"/>
  <c r="U6" i="34"/>
  <c r="CU4" i="34"/>
  <c r="CB3" i="34"/>
  <c r="BP8" i="34"/>
  <c r="CC9" i="34"/>
  <c r="DV13" i="34"/>
  <c r="BT15" i="34"/>
  <c r="BP6" i="34"/>
  <c r="AA3" i="34"/>
  <c r="W52" i="18"/>
  <c r="M43" i="18"/>
  <c r="W49" i="18"/>
  <c r="AD40" i="18"/>
  <c r="N46" i="18"/>
  <c r="H49" i="18"/>
  <c r="Z32" i="18"/>
  <c r="AB48" i="18"/>
  <c r="AE32" i="18"/>
  <c r="J38" i="18"/>
  <c r="F23" i="18"/>
  <c r="L14" i="18"/>
  <c r="T5" i="18"/>
  <c r="E30" i="18"/>
  <c r="K19" i="18"/>
  <c r="M10" i="18"/>
  <c r="E50" i="18"/>
  <c r="BX22" i="34"/>
  <c r="AI6" i="34"/>
  <c r="DD14" i="34"/>
  <c r="CU8" i="34"/>
  <c r="H3" i="34"/>
  <c r="BH10" i="34"/>
  <c r="CS8" i="34"/>
  <c r="BJ3" i="34"/>
  <c r="Y25" i="34"/>
  <c r="R13" i="34"/>
  <c r="DU3" i="34"/>
  <c r="BY16" i="34"/>
  <c r="CT17" i="34"/>
  <c r="AL18" i="34"/>
  <c r="AF32" i="18"/>
  <c r="T45" i="18"/>
  <c r="AC51" i="18"/>
  <c r="D43" i="18"/>
  <c r="U48" i="18"/>
  <c r="AB39" i="18"/>
  <c r="X34" i="18"/>
  <c r="C26" i="18"/>
  <c r="AC34" i="18"/>
  <c r="X52" i="18"/>
  <c r="U25" i="18"/>
  <c r="J16" i="18"/>
  <c r="R7" i="18"/>
  <c r="I34" i="18"/>
  <c r="M21" i="18"/>
  <c r="DR35" i="34"/>
  <c r="DX15" i="34"/>
  <c r="BL15" i="34"/>
  <c r="U18" i="34"/>
  <c r="BH8" i="34"/>
  <c r="J50" i="18"/>
  <c r="S36" i="18"/>
  <c r="K9" i="18"/>
  <c r="Q5" i="18"/>
  <c r="BM11" i="34"/>
  <c r="BY12" i="34"/>
  <c r="CX8" i="34"/>
  <c r="K49" i="18"/>
  <c r="X43" i="18"/>
  <c r="H30" i="18"/>
  <c r="AH49" i="18"/>
  <c r="AB19" i="18"/>
  <c r="Z10" i="18"/>
  <c r="K44" i="18"/>
  <c r="AD16" i="18"/>
  <c r="R6" i="34"/>
  <c r="CQ8" i="34"/>
  <c r="AO10" i="34"/>
  <c r="AI3" i="34"/>
  <c r="F13" i="34"/>
  <c r="AQ16" i="34"/>
  <c r="DV17" i="34"/>
  <c r="K45" i="18"/>
  <c r="AG42" i="18"/>
  <c r="X39" i="18"/>
  <c r="AA25" i="18"/>
  <c r="W51" i="18"/>
  <c r="F16" i="18"/>
  <c r="AH33" i="18"/>
  <c r="K12" i="18"/>
  <c r="T21" i="18"/>
  <c r="F39" i="18"/>
  <c r="C32" i="18"/>
  <c r="Q32" i="18"/>
  <c r="C11" i="18"/>
  <c r="Z13" i="18"/>
  <c r="S9" i="18"/>
  <c r="AR4" i="34"/>
  <c r="CT7" i="34"/>
  <c r="Y9" i="34"/>
  <c r="BL16" i="34"/>
  <c r="V12" i="34"/>
  <c r="V13" i="34"/>
  <c r="AN5" i="34"/>
  <c r="AL8" i="34"/>
  <c r="CR9" i="34"/>
  <c r="BQ19" i="34"/>
  <c r="CK12" i="34"/>
  <c r="U15" i="34"/>
  <c r="T17" i="34"/>
  <c r="W44" i="18"/>
  <c r="K42" i="18"/>
  <c r="C39" i="18"/>
  <c r="J25" i="18"/>
  <c r="S47" i="18"/>
  <c r="V15" i="18"/>
  <c r="AG32" i="18"/>
  <c r="W11" i="18"/>
  <c r="AA20" i="18"/>
  <c r="AD37" i="18"/>
  <c r="AH29" i="18"/>
  <c r="N30" i="18"/>
  <c r="S10" i="18"/>
  <c r="Y12" i="18"/>
  <c r="R8" i="18"/>
  <c r="CS3" i="34"/>
  <c r="AS7" i="34"/>
  <c r="CB8" i="34"/>
  <c r="AC15" i="34"/>
  <c r="CQ11" i="34"/>
  <c r="CK11" i="34"/>
  <c r="CF14" i="34"/>
  <c r="R43" i="18"/>
  <c r="B41" i="18"/>
  <c r="Y49" i="18"/>
  <c r="G47" i="18"/>
  <c r="V27" i="18"/>
  <c r="AB36" i="18"/>
  <c r="M23" i="18"/>
  <c r="G52" i="18"/>
  <c r="L12" i="18"/>
  <c r="M12" i="18"/>
  <c r="AG34" i="18"/>
  <c r="T19" i="18"/>
  <c r="AG15" i="18"/>
  <c r="R36" i="18"/>
  <c r="AA34" i="18"/>
  <c r="G17" i="18"/>
  <c r="W35" i="18"/>
  <c r="L49" i="18"/>
  <c r="G18" i="18"/>
  <c r="L39" i="18"/>
  <c r="K35" i="18"/>
  <c r="M18" i="18"/>
  <c r="CH26" i="34"/>
  <c r="AA9" i="34"/>
  <c r="AC42" i="18"/>
  <c r="W18" i="18"/>
  <c r="DD21" i="34"/>
  <c r="G34" i="18"/>
  <c r="E14" i="18"/>
  <c r="I28" i="34"/>
  <c r="DB13" i="34"/>
  <c r="AP13" i="34"/>
  <c r="O14" i="34"/>
  <c r="DB4" i="34"/>
  <c r="C45" i="18"/>
  <c r="E32" i="34"/>
  <c r="CS30" i="34"/>
  <c r="I31" i="34"/>
  <c r="BM26" i="34"/>
  <c r="DB28" i="34"/>
  <c r="E33" i="34"/>
  <c r="U33" i="34"/>
  <c r="DD24" i="34"/>
  <c r="CE18" i="34"/>
  <c r="BR17" i="34"/>
  <c r="AR31" i="34"/>
  <c r="BH20" i="34"/>
  <c r="CV9" i="34"/>
  <c r="BP27" i="34"/>
  <c r="DX14" i="34"/>
  <c r="AG16" i="34"/>
  <c r="M4" i="34"/>
  <c r="CQ5" i="34"/>
  <c r="CE15" i="34"/>
  <c r="G3" i="34"/>
  <c r="Q22" i="34"/>
  <c r="BK18" i="34"/>
  <c r="BG24" i="34"/>
  <c r="U35" i="34"/>
  <c r="CU7" i="34"/>
  <c r="T16" i="34"/>
  <c r="DS3" i="34"/>
  <c r="DA30" i="34"/>
  <c r="BX7" i="34"/>
  <c r="DA15" i="34"/>
  <c r="CV3" i="34"/>
  <c r="AK4" i="34"/>
  <c r="CH14" i="34"/>
  <c r="I8" i="34"/>
  <c r="BU3" i="34"/>
  <c r="AF35" i="18"/>
  <c r="CM4" i="34"/>
  <c r="AR34" i="34"/>
  <c r="DT7" i="34"/>
  <c r="Y15" i="34"/>
  <c r="P35" i="18"/>
  <c r="X47" i="18"/>
  <c r="AG33" i="18"/>
  <c r="U6" i="18"/>
  <c r="R50" i="18"/>
  <c r="BU9" i="34"/>
  <c r="J6" i="34"/>
  <c r="S3" i="34"/>
  <c r="U46" i="18"/>
  <c r="AC40" i="18"/>
  <c r="M27" i="18"/>
  <c r="K36" i="18"/>
  <c r="BM24" i="34"/>
  <c r="F33" i="34"/>
  <c r="X5" i="34"/>
  <c r="BQ12" i="34"/>
  <c r="U50" i="18"/>
  <c r="AC44" i="18"/>
  <c r="M31" i="18"/>
  <c r="W3" i="18"/>
  <c r="AC33" i="18"/>
  <c r="CB7" i="34"/>
  <c r="CU15" i="34"/>
  <c r="DA22" i="34"/>
  <c r="AJ16" i="34"/>
  <c r="F7" i="34"/>
  <c r="D46" i="18"/>
  <c r="G50" i="18"/>
  <c r="K51" i="18"/>
  <c r="L40" i="18"/>
  <c r="H35" i="18"/>
  <c r="X26" i="18"/>
  <c r="M35" i="18"/>
  <c r="AC26" i="18"/>
  <c r="J26" i="18"/>
  <c r="AA16" i="18"/>
  <c r="B8" i="18"/>
  <c r="J35" i="18"/>
  <c r="DT23" i="34"/>
  <c r="BH32" i="34"/>
  <c r="CW21" i="34"/>
  <c r="AF23" i="34"/>
  <c r="Y7" i="34"/>
  <c r="BU15" i="34"/>
  <c r="BS3" i="34"/>
  <c r="R26" i="34"/>
  <c r="DV6" i="34"/>
  <c r="AJ15" i="34"/>
  <c r="AR3" i="34"/>
  <c r="DS15" i="34"/>
  <c r="BU13" i="34"/>
  <c r="AO5" i="34"/>
  <c r="BI3" i="34"/>
  <c r="M12" i="34"/>
  <c r="AB10" i="34"/>
  <c r="AE21" i="34"/>
  <c r="AL15" i="34"/>
  <c r="D50" i="18"/>
  <c r="G41" i="18"/>
  <c r="U47" i="18"/>
  <c r="E53" i="18"/>
  <c r="L44" i="18"/>
  <c r="AG40" i="18"/>
  <c r="X30" i="18"/>
  <c r="T40" i="18"/>
  <c r="AC30" i="18"/>
  <c r="F34" i="18"/>
  <c r="D21" i="18"/>
  <c r="B12" i="18"/>
  <c r="C3" i="18"/>
  <c r="F26" i="18"/>
  <c r="D17" i="18"/>
  <c r="G8" i="18"/>
  <c r="AA31" i="18"/>
  <c r="W22" i="34"/>
  <c r="BL3" i="34"/>
  <c r="AS13" i="34"/>
  <c r="AB7" i="34"/>
  <c r="O28" i="34"/>
  <c r="AS8" i="34"/>
  <c r="B5" i="34"/>
  <c r="BI14" i="34"/>
  <c r="I18" i="34"/>
  <c r="BX11" i="34"/>
  <c r="AI14" i="34"/>
  <c r="DW10" i="34"/>
  <c r="V15" i="34"/>
  <c r="E14" i="34"/>
  <c r="B52" i="18"/>
  <c r="I43" i="18"/>
  <c r="S49" i="18"/>
  <c r="Z40" i="18"/>
  <c r="J46" i="18"/>
  <c r="X48" i="18"/>
  <c r="V32" i="18"/>
  <c r="K48" i="18"/>
  <c r="AA32" i="18"/>
  <c r="B38" i="18"/>
  <c r="B23" i="18"/>
  <c r="H14" i="18"/>
  <c r="K5" i="18"/>
  <c r="AC29" i="18"/>
  <c r="AF28" i="34"/>
  <c r="CS25" i="34"/>
  <c r="BZ21" i="34"/>
  <c r="M41" i="34"/>
  <c r="O9" i="34"/>
  <c r="I47" i="18"/>
  <c r="R41" i="18"/>
  <c r="B28" i="18"/>
  <c r="U37" i="18"/>
  <c r="CK38" i="34"/>
  <c r="AI5" i="34"/>
  <c r="N8" i="34"/>
  <c r="DT4" i="34"/>
  <c r="N40" i="18"/>
  <c r="T38" i="18"/>
  <c r="AC32" i="18"/>
  <c r="AD30" i="18"/>
  <c r="Q17" i="18"/>
  <c r="X8" i="18"/>
  <c r="L33" i="18"/>
  <c r="AC36" i="34"/>
  <c r="BZ27" i="34"/>
  <c r="CE5" i="34"/>
  <c r="X6" i="34"/>
  <c r="T9" i="34"/>
  <c r="DX9" i="34"/>
  <c r="S6" i="34"/>
  <c r="DR9" i="34"/>
  <c r="AA40" i="18"/>
  <c r="AC52" i="18"/>
  <c r="H39" i="18"/>
  <c r="S39" i="18"/>
  <c r="V33" i="18"/>
  <c r="Z11" i="18"/>
  <c r="AB25" i="18"/>
  <c r="AA7" i="18"/>
  <c r="E16" i="18"/>
  <c r="C27" i="18"/>
  <c r="E19" i="18"/>
  <c r="R24" i="18"/>
  <c r="N6" i="18"/>
  <c r="R5" i="18"/>
  <c r="X31" i="34"/>
  <c r="U20" i="34"/>
  <c r="CR4" i="34"/>
  <c r="E5" i="34"/>
  <c r="CB6" i="34"/>
  <c r="BM8" i="34"/>
  <c r="BM33" i="34"/>
  <c r="AI22" i="34"/>
  <c r="AE5" i="34"/>
  <c r="CH5" i="34"/>
  <c r="CZ7" i="34"/>
  <c r="BI9" i="34"/>
  <c r="CN4" i="34"/>
  <c r="CW8" i="34"/>
  <c r="J40" i="18"/>
  <c r="L52" i="18"/>
  <c r="K38" i="18"/>
  <c r="U38" i="18"/>
  <c r="U32" i="18"/>
  <c r="I11" i="18"/>
  <c r="E25" i="18"/>
  <c r="J7" i="18"/>
  <c r="L15" i="18"/>
  <c r="G25" i="18"/>
  <c r="D18" i="18"/>
  <c r="AH23" i="18"/>
  <c r="AD5" i="18"/>
  <c r="H4" i="18"/>
  <c r="BY31" i="34"/>
  <c r="CB18" i="34"/>
  <c r="AQ4" i="34"/>
  <c r="BQ4" i="34"/>
  <c r="CC5" i="34"/>
  <c r="CV7" i="34"/>
  <c r="CD31" i="34"/>
  <c r="AA6" i="34"/>
  <c r="E39" i="18"/>
  <c r="C51" i="18"/>
  <c r="BZ16" i="34"/>
  <c r="AH35" i="18"/>
  <c r="H28" i="18"/>
  <c r="W22" i="18"/>
  <c r="R12" i="18"/>
  <c r="W13" i="18"/>
  <c r="U3" i="18"/>
  <c r="CC19" i="34"/>
  <c r="E35" i="18"/>
  <c r="I42" i="18"/>
  <c r="AB22" i="18"/>
  <c r="I29" i="18"/>
  <c r="R14" i="34"/>
  <c r="AA35" i="18"/>
  <c r="B34" i="18"/>
  <c r="F12" i="18"/>
  <c r="AF34" i="18"/>
  <c r="X14" i="18"/>
  <c r="I9" i="18"/>
  <c r="AD23" i="18"/>
  <c r="X16" i="34"/>
  <c r="AM5" i="34"/>
  <c r="AD45" i="18"/>
  <c r="R38" i="18"/>
  <c r="CC15" i="34"/>
  <c r="T48" i="18"/>
  <c r="L5" i="18"/>
  <c r="CI24" i="34"/>
  <c r="Y30" i="34"/>
  <c r="AG28" i="34"/>
  <c r="BH16" i="34"/>
  <c r="AE11" i="34"/>
  <c r="Q51" i="18"/>
  <c r="K34" i="18"/>
  <c r="AG24" i="18"/>
  <c r="AH20" i="18"/>
  <c r="CD8" i="34"/>
  <c r="K39" i="18"/>
  <c r="E7" i="18"/>
  <c r="AO21" i="34"/>
  <c r="BG12" i="34"/>
  <c r="AC14" i="34"/>
  <c r="E4" i="34"/>
  <c r="V44" i="18"/>
  <c r="Y27" i="18"/>
  <c r="E18" i="18"/>
  <c r="Y24" i="18"/>
  <c r="V14" i="18"/>
  <c r="AC5" i="18"/>
  <c r="F24" i="18"/>
  <c r="AB31" i="34"/>
  <c r="S14" i="34"/>
  <c r="BM27" i="34"/>
  <c r="CF6" i="34"/>
  <c r="E20" i="34"/>
  <c r="DD15" i="34"/>
  <c r="CI16" i="34"/>
  <c r="C53" i="18"/>
  <c r="X50" i="18"/>
  <c r="K47" i="18"/>
  <c r="S33" i="18"/>
  <c r="X33" i="18"/>
  <c r="C24" i="18"/>
  <c r="L6" i="18"/>
  <c r="H20" i="18"/>
  <c r="N47" i="18"/>
  <c r="W9" i="18"/>
  <c r="C15" i="18"/>
  <c r="J9" i="18"/>
  <c r="AB18" i="18"/>
  <c r="W30" i="18"/>
  <c r="M25" i="18"/>
  <c r="CI27" i="34"/>
  <c r="AB13" i="34"/>
  <c r="AP23" i="34"/>
  <c r="CB4" i="34"/>
  <c r="CL17" i="34"/>
  <c r="DR13" i="34"/>
  <c r="F25" i="34"/>
  <c r="CM13" i="34"/>
  <c r="AL24" i="34"/>
  <c r="CG5" i="34"/>
  <c r="CN18" i="34"/>
  <c r="DW14" i="34"/>
  <c r="S16" i="34"/>
  <c r="N52" i="18"/>
  <c r="C50" i="18"/>
  <c r="W46" i="18"/>
  <c r="B33" i="18"/>
  <c r="G33" i="18"/>
  <c r="N23" i="18"/>
  <c r="AB5" i="18"/>
  <c r="X19" i="18"/>
  <c r="J43" i="18"/>
  <c r="F9" i="18"/>
  <c r="B14" i="18"/>
  <c r="I8" i="18"/>
  <c r="K18" i="18"/>
  <c r="E29" i="18"/>
  <c r="J24" i="18"/>
  <c r="CR17" i="34"/>
  <c r="CW12" i="34"/>
  <c r="CX18" i="34"/>
  <c r="BM3" i="34"/>
  <c r="Y17" i="34"/>
  <c r="DX12" i="34"/>
  <c r="CR12" i="34"/>
  <c r="I51" i="18"/>
  <c r="Z48" i="18"/>
  <c r="R45" i="18"/>
  <c r="N48" i="18"/>
  <c r="F25" i="18"/>
  <c r="R15" i="18"/>
  <c r="S11" i="18"/>
  <c r="M37" i="18"/>
  <c r="AD29" i="18"/>
  <c r="H12" i="18"/>
  <c r="L46" i="18"/>
  <c r="J23" i="18"/>
  <c r="AB40" i="18"/>
  <c r="J14" i="18"/>
  <c r="S32" i="18"/>
  <c r="H3" i="18"/>
  <c r="G15" i="18"/>
  <c r="M47" i="18"/>
  <c r="N51" i="18"/>
  <c r="AH14" i="18"/>
  <c r="B11" i="18"/>
  <c r="L36" i="18"/>
  <c r="AC28" i="18"/>
  <c r="G11" i="18"/>
  <c r="K37" i="18"/>
  <c r="X49" i="18"/>
  <c r="F24" i="34"/>
  <c r="F49" i="18"/>
  <c r="BT19" i="34"/>
  <c r="AA44" i="18"/>
  <c r="AH6" i="18"/>
  <c r="AH37" i="18"/>
  <c r="CT19" i="34"/>
  <c r="AE40" i="34"/>
  <c r="V32" i="34"/>
  <c r="I32" i="34"/>
  <c r="AH14" i="34"/>
  <c r="U52" i="18"/>
  <c r="B39" i="18"/>
  <c r="R11" i="18"/>
  <c r="S7" i="18"/>
  <c r="J13" i="34"/>
  <c r="J4" i="34"/>
  <c r="BG13" i="34"/>
  <c r="R51" i="18"/>
  <c r="Z45" i="18"/>
  <c r="J32" i="18"/>
  <c r="W4" i="18"/>
  <c r="L20" i="18"/>
  <c r="J11" i="18"/>
  <c r="Q49" i="18"/>
  <c r="AG17" i="18"/>
  <c r="CK7" i="34"/>
  <c r="BM9" i="34"/>
  <c r="BY11" i="34"/>
  <c r="CV5" i="34"/>
  <c r="CQ13" i="34"/>
  <c r="C3" i="34"/>
  <c r="CK29" i="34"/>
  <c r="Q46" i="18"/>
  <c r="AH43" i="18"/>
  <c r="Y40" i="18"/>
  <c r="D27" i="18"/>
  <c r="I27" i="18"/>
  <c r="K17" i="18"/>
  <c r="C36" i="18"/>
  <c r="Q13" i="18"/>
  <c r="AC22" i="18"/>
  <c r="B3" i="18"/>
  <c r="H37" i="18"/>
  <c r="S34" i="18"/>
  <c r="D12" i="18"/>
  <c r="T15" i="18"/>
  <c r="U11" i="18"/>
  <c r="DR5" i="34"/>
  <c r="CC8" i="34"/>
  <c r="X10" i="34"/>
  <c r="K3" i="34"/>
  <c r="DR12" i="34"/>
  <c r="R16" i="34"/>
  <c r="DA6" i="34"/>
  <c r="R9" i="34"/>
  <c r="CW10" i="34"/>
  <c r="AH4" i="34"/>
  <c r="AQ13" i="34"/>
  <c r="V21" i="34"/>
  <c r="CZ20" i="34"/>
  <c r="AG45" i="18"/>
  <c r="Q43" i="18"/>
  <c r="H40" i="18"/>
  <c r="T26" i="18"/>
  <c r="Y26" i="18"/>
  <c r="W16" i="18"/>
  <c r="B35" i="18"/>
  <c r="AG12" i="18"/>
  <c r="L22" i="18"/>
  <c r="AG44" i="18"/>
  <c r="E34" i="18"/>
  <c r="R33" i="18"/>
  <c r="T11" i="18"/>
  <c r="AA14" i="18"/>
  <c r="T10" i="18"/>
  <c r="W5" i="34"/>
  <c r="Y8" i="34"/>
  <c r="CH9" i="34"/>
  <c r="O18" i="34"/>
  <c r="CC12" i="34"/>
  <c r="BW14" i="34"/>
  <c r="CZ16" i="34"/>
  <c r="S44" i="18"/>
  <c r="G42" i="18"/>
  <c r="AA38" i="18"/>
  <c r="X51" i="18"/>
  <c r="AG29" i="18"/>
  <c r="AD46" i="18"/>
  <c r="G28" i="18"/>
  <c r="J6" i="18"/>
  <c r="N14" i="18"/>
  <c r="S17" i="18"/>
  <c r="S43" i="18"/>
  <c r="AG23" i="18"/>
  <c r="Y15" i="18"/>
  <c r="U9" i="34"/>
  <c r="B16" i="18"/>
  <c r="N38" i="18"/>
  <c r="AH4" i="18"/>
  <c r="N50" i="18"/>
  <c r="K29" i="18"/>
  <c r="Z42" i="18"/>
  <c r="I26" i="18"/>
  <c r="I5" i="18"/>
  <c r="AD13" i="18"/>
  <c r="R16" i="18"/>
  <c r="S16" i="18"/>
  <c r="AD8" i="18"/>
  <c r="D28" i="18"/>
  <c r="AG38" i="18"/>
  <c r="V25" i="18"/>
  <c r="Z23" i="18"/>
  <c r="E4" i="18"/>
  <c r="K23" i="18"/>
  <c r="X36" i="18"/>
  <c r="AG26" i="18"/>
  <c r="F22" i="18"/>
  <c r="AH19" i="18"/>
  <c r="K15" i="18"/>
  <c r="Z34" i="18"/>
  <c r="M13" i="18"/>
  <c r="D25" i="18"/>
  <c r="W21" i="18"/>
  <c r="C25" i="18"/>
  <c r="X16" i="18"/>
  <c r="BQ30" i="34"/>
  <c r="AQ7" i="34"/>
  <c r="F47" i="18"/>
  <c r="AC9" i="18"/>
  <c r="CU12" i="34"/>
  <c r="G39" i="18"/>
  <c r="S18" i="18"/>
  <c r="E23" i="18"/>
  <c r="L4" i="34"/>
  <c r="BQ5" i="34"/>
  <c r="AA36" i="18"/>
  <c r="Y5" i="18"/>
  <c r="G22" i="18"/>
  <c r="CW15" i="34"/>
  <c r="O5" i="34"/>
  <c r="CD3" i="34"/>
  <c r="AG4" i="34"/>
  <c r="J36" i="18"/>
  <c r="H5" i="18"/>
  <c r="N21" i="18"/>
  <c r="N15" i="34"/>
  <c r="AS4" i="34"/>
  <c r="AC48" i="18"/>
  <c r="J18" i="18"/>
  <c r="DC11" i="34"/>
  <c r="AH27" i="18"/>
  <c r="M4" i="18"/>
  <c r="AC11" i="18"/>
  <c r="AC12" i="18"/>
  <c r="CY12" i="34"/>
  <c r="M26" i="18"/>
  <c r="Z24" i="18"/>
  <c r="Z14" i="34"/>
  <c r="AH12" i="18"/>
  <c r="B13" i="34"/>
  <c r="V45" i="18"/>
  <c r="Q22" i="18"/>
  <c r="H45" i="18"/>
  <c r="T27" i="18"/>
  <c r="C33" i="18"/>
  <c r="U9" i="18"/>
  <c r="AG21" i="18"/>
  <c r="U5" i="34"/>
  <c r="AG3" i="18"/>
  <c r="DA9" i="34"/>
  <c r="D37" i="18"/>
  <c r="AD12" i="18"/>
  <c r="B32" i="18"/>
  <c r="I13" i="18"/>
  <c r="Y33" i="18"/>
  <c r="CH10" i="34"/>
  <c r="K27" i="18"/>
  <c r="Y45" i="18"/>
  <c r="F17" i="18"/>
  <c r="Z33" i="18"/>
  <c r="I13" i="34"/>
  <c r="R14" i="18"/>
  <c r="CG13" i="34"/>
  <c r="U27" i="18"/>
  <c r="AI13" i="34"/>
  <c r="X21" i="18"/>
  <c r="M9" i="18"/>
  <c r="AB8" i="34"/>
  <c r="AH8" i="18"/>
  <c r="CM7" i="34"/>
  <c r="AC43" i="18"/>
  <c r="G12" i="18"/>
  <c r="M51" i="18"/>
  <c r="O12" i="34"/>
  <c r="Q9" i="18"/>
  <c r="L25" i="18"/>
  <c r="U8" i="18"/>
  <c r="BI8" i="34"/>
  <c r="AM9" i="34"/>
  <c r="AH46" i="18"/>
  <c r="DW8" i="34"/>
  <c r="AG36" i="18"/>
  <c r="Q16" i="18"/>
  <c r="Z37" i="18"/>
  <c r="CR10" i="34"/>
  <c r="C52" i="18"/>
  <c r="Q34" i="18"/>
  <c r="Q33" i="18"/>
  <c r="J17" i="34"/>
  <c r="CU3" i="34"/>
  <c r="BW6" i="34"/>
  <c r="CF4" i="34"/>
  <c r="F50" i="18"/>
  <c r="N36" i="18"/>
  <c r="G9" i="18"/>
  <c r="AD21" i="18"/>
  <c r="T12" i="18"/>
  <c r="T3" i="18"/>
  <c r="B20" i="18"/>
  <c r="CQ10" i="34"/>
  <c r="O11" i="34"/>
  <c r="CC14" i="34"/>
  <c r="N11" i="34"/>
  <c r="AP15" i="34"/>
  <c r="AJ7" i="34"/>
  <c r="DS6" i="34"/>
  <c r="S48" i="18"/>
  <c r="G46" i="18"/>
  <c r="AA42" i="18"/>
  <c r="F29" i="18"/>
  <c r="T29" i="18"/>
  <c r="S19" i="18"/>
  <c r="AA43" i="18"/>
  <c r="S15" i="18"/>
  <c r="V26" i="18"/>
  <c r="S5" i="18"/>
  <c r="Z5" i="18"/>
  <c r="W38" i="18"/>
  <c r="F14" i="18"/>
  <c r="Y19" i="18"/>
  <c r="B17" i="18"/>
  <c r="DX8" i="34"/>
  <c r="U10" i="34"/>
  <c r="CV12" i="34"/>
  <c r="X8" i="34"/>
  <c r="BP14" i="34"/>
  <c r="CG4" i="34"/>
  <c r="DV9" i="34"/>
  <c r="CJ10" i="34"/>
  <c r="CR13" i="34"/>
  <c r="J10" i="34"/>
  <c r="E15" i="34"/>
  <c r="AB6" i="34"/>
  <c r="DD5" i="34"/>
  <c r="B48" i="18"/>
  <c r="S45" i="18"/>
  <c r="J42" i="18"/>
  <c r="V28" i="18"/>
  <c r="AA28" i="18"/>
  <c r="B19" i="18"/>
  <c r="W39" i="18"/>
  <c r="B15" i="18"/>
  <c r="H25" i="18"/>
  <c r="B5" i="18"/>
  <c r="Y4" i="18"/>
  <c r="V37" i="18"/>
  <c r="V13" i="18"/>
  <c r="X18" i="18"/>
  <c r="AH15" i="18"/>
  <c r="AE8" i="34"/>
  <c r="CM9" i="34"/>
  <c r="N12" i="34"/>
  <c r="CU6" i="34"/>
  <c r="L14" i="34"/>
  <c r="BR3" i="34"/>
  <c r="BZ3" i="34"/>
  <c r="AC46" i="18"/>
  <c r="M44" i="18"/>
  <c r="E41" i="18"/>
  <c r="C46" i="18"/>
  <c r="D34" i="18"/>
  <c r="Y6" i="18"/>
  <c r="S51" i="18"/>
  <c r="AB15" i="18"/>
  <c r="D19" i="18"/>
  <c r="N26" i="18"/>
  <c r="AD53" i="18"/>
  <c r="G3" i="18"/>
  <c r="D33" i="18"/>
  <c r="AA9" i="18"/>
  <c r="Z22" i="18"/>
  <c r="AG10" i="18"/>
  <c r="J21" i="18"/>
  <c r="AD44" i="18"/>
  <c r="T33" i="18"/>
  <c r="H6" i="18"/>
  <c r="M46" i="18"/>
  <c r="S14" i="18"/>
  <c r="T18" i="18"/>
  <c r="AA24" i="18"/>
  <c r="D10" i="18"/>
  <c r="AC37" i="18"/>
  <c r="AV3" i="34"/>
  <c r="I32" i="18"/>
  <c r="AP8" i="34"/>
  <c r="D48" i="18"/>
  <c r="H24" i="18"/>
  <c r="AH18" i="18"/>
  <c r="BH19" i="34"/>
  <c r="B22" i="34"/>
  <c r="BT11" i="34"/>
  <c r="CG11" i="34"/>
  <c r="T49" i="18"/>
  <c r="AB43" i="18"/>
  <c r="L30" i="18"/>
  <c r="B51" i="18"/>
  <c r="Y29" i="18"/>
  <c r="CZ6" i="34"/>
  <c r="DW12" i="34"/>
  <c r="CU9" i="34"/>
  <c r="Y42" i="18"/>
  <c r="V46" i="18"/>
  <c r="AH36" i="18"/>
  <c r="G32" i="18"/>
  <c r="B18" i="18"/>
  <c r="H9" i="18"/>
  <c r="N35" i="18"/>
  <c r="AA13" i="18"/>
  <c r="DT19" i="34"/>
  <c r="BG6" i="34"/>
  <c r="AF7" i="34"/>
  <c r="M11" i="34"/>
  <c r="CV10" i="34"/>
  <c r="W8" i="34"/>
  <c r="R12" i="34"/>
  <c r="D42" i="18"/>
  <c r="U39" i="18"/>
  <c r="C44" i="18"/>
  <c r="W43" i="18"/>
  <c r="X35" i="18"/>
  <c r="AA12" i="18"/>
  <c r="S27" i="18"/>
  <c r="D9" i="18"/>
  <c r="N17" i="18"/>
  <c r="G31" i="18"/>
  <c r="H22" i="18"/>
  <c r="X25" i="18"/>
  <c r="AG7" i="18"/>
  <c r="T7" i="18"/>
  <c r="CV41" i="34"/>
  <c r="AM26" i="34"/>
  <c r="BM5" i="34"/>
  <c r="O6" i="34"/>
  <c r="BU8" i="34"/>
  <c r="CY9" i="34"/>
  <c r="CU5" i="34"/>
  <c r="AS18" i="34"/>
  <c r="L6" i="34"/>
  <c r="CG6" i="34"/>
  <c r="S10" i="34"/>
  <c r="BG10" i="34"/>
  <c r="DR6" i="34"/>
  <c r="V11" i="34"/>
  <c r="T41" i="18"/>
  <c r="M53" i="18"/>
  <c r="AH41" i="18"/>
  <c r="U41" i="18"/>
  <c r="W34" i="18"/>
  <c r="J12" i="18"/>
  <c r="R26" i="18"/>
  <c r="T8" i="18"/>
  <c r="V16" i="18"/>
  <c r="U28" i="18"/>
  <c r="N20" i="18"/>
  <c r="B25" i="18"/>
  <c r="G7" i="18"/>
  <c r="S6" i="18"/>
  <c r="BY30" i="34"/>
  <c r="CD21" i="34"/>
  <c r="R5" i="34"/>
  <c r="BL5" i="34"/>
  <c r="BY7" i="34"/>
  <c r="AO9" i="34"/>
  <c r="BI4" i="34"/>
  <c r="CM8" i="34"/>
  <c r="F40" i="18"/>
  <c r="H52" i="18"/>
  <c r="BQ3" i="34"/>
  <c r="G38" i="18"/>
  <c r="L32" i="18"/>
  <c r="AH24" i="18"/>
  <c r="D15" i="18"/>
  <c r="AA17" i="18"/>
  <c r="V5" i="18"/>
  <c r="D11" i="18"/>
  <c r="D41" i="18"/>
  <c r="E6" i="18"/>
  <c r="E20" i="18"/>
  <c r="T39" i="18"/>
  <c r="L29" i="18"/>
  <c r="U18" i="18"/>
  <c r="DC24" i="34"/>
  <c r="S37" i="18"/>
  <c r="K31" i="18"/>
  <c r="Q24" i="18"/>
  <c r="K14" i="18"/>
  <c r="Z16" i="18"/>
  <c r="E5" i="18"/>
  <c r="M49" i="18"/>
  <c r="D39" i="18"/>
  <c r="R13" i="18"/>
  <c r="B24" i="18"/>
  <c r="J39" i="18"/>
  <c r="U5" i="18"/>
  <c r="AA26" i="18"/>
  <c r="AB6" i="18"/>
  <c r="U15" i="18"/>
  <c r="Z51" i="18"/>
  <c r="E27" i="18"/>
  <c r="T4" i="18"/>
  <c r="V12" i="18"/>
  <c r="X6" i="18"/>
  <c r="AB12" i="18"/>
  <c r="Q15" i="18"/>
  <c r="E21" i="18"/>
  <c r="AG28" i="18"/>
  <c r="F10" i="18"/>
  <c r="I4" i="18"/>
  <c r="BZ5" i="34"/>
  <c r="BK14" i="34"/>
  <c r="N32" i="18"/>
  <c r="BW5" i="34"/>
  <c r="AT3" i="34"/>
  <c r="L34" i="18"/>
  <c r="K16" i="18"/>
  <c r="CT23" i="34"/>
  <c r="CX4" i="34"/>
  <c r="Y38" i="18"/>
  <c r="R29" i="18"/>
  <c r="J13" i="18"/>
  <c r="L4" i="18"/>
  <c r="BK3" i="34"/>
  <c r="CB20" i="34"/>
  <c r="DF3" i="34"/>
  <c r="N53" i="18"/>
  <c r="Q28" i="18"/>
  <c r="Z12" i="18"/>
  <c r="AC3" i="18"/>
  <c r="X3" i="34"/>
  <c r="AB18" i="34"/>
  <c r="CK15" i="34"/>
  <c r="AC7" i="18"/>
  <c r="U26" i="18"/>
  <c r="M14" i="18"/>
  <c r="Y21" i="18"/>
  <c r="U23" i="18"/>
  <c r="CS17" i="34"/>
  <c r="V9" i="18"/>
  <c r="E46" i="18"/>
  <c r="V3" i="18"/>
  <c r="AA51" i="18"/>
  <c r="L48" i="18"/>
  <c r="T22" i="18"/>
  <c r="CV26" i="34"/>
  <c r="CG14" i="34"/>
  <c r="R32" i="18"/>
  <c r="C19" i="18"/>
  <c r="Q7" i="18"/>
  <c r="E16" i="34"/>
  <c r="CV16" i="34"/>
  <c r="Q20" i="34"/>
  <c r="W13" i="34"/>
  <c r="AH31" i="18"/>
  <c r="N18" i="18"/>
  <c r="G6" i="18"/>
  <c r="BH14" i="34"/>
  <c r="BG16" i="34"/>
  <c r="Y47" i="18"/>
  <c r="K13" i="18"/>
  <c r="D8" i="18"/>
  <c r="B6" i="18"/>
  <c r="AH42" i="18"/>
  <c r="F30" i="18"/>
  <c r="BQ9" i="34"/>
  <c r="I23" i="18"/>
  <c r="R10" i="18"/>
  <c r="E28" i="18"/>
  <c r="AN12" i="34"/>
  <c r="T35" i="18"/>
  <c r="N4" i="18"/>
  <c r="S13" i="18"/>
  <c r="AA47" i="18"/>
  <c r="T13" i="18"/>
  <c r="CT4" i="34"/>
  <c r="CT3" i="34"/>
  <c r="Q37" i="18"/>
  <c r="Q44" i="18"/>
  <c r="F43" i="18"/>
  <c r="E40" i="18"/>
  <c r="W25" i="18"/>
  <c r="J28" i="18"/>
  <c r="AA31" i="34"/>
  <c r="U12" i="18"/>
  <c r="D40" i="18"/>
  <c r="R31" i="18"/>
  <c r="Y14" i="34"/>
  <c r="V4" i="18"/>
  <c r="I53" i="18"/>
  <c r="U49" i="18"/>
  <c r="C12" i="18"/>
  <c r="DT9" i="34"/>
  <c r="AR7" i="34"/>
  <c r="DR3" i="34"/>
  <c r="E47" i="18"/>
  <c r="M41" i="18"/>
  <c r="AD27" i="18"/>
  <c r="L37" i="18"/>
  <c r="G19" i="18"/>
  <c r="I10" i="18"/>
  <c r="AH45" i="18"/>
  <c r="AC15" i="18"/>
  <c r="BZ4" i="34"/>
  <c r="DV7" i="34"/>
  <c r="AH9" i="34"/>
  <c r="CR16" i="34"/>
  <c r="AE12" i="34"/>
  <c r="CK13" i="34"/>
  <c r="DR15" i="34"/>
  <c r="F44" i="18"/>
  <c r="W41" i="18"/>
  <c r="K52" i="18"/>
  <c r="AG52" i="18"/>
  <c r="M42" i="18"/>
  <c r="E15" i="18"/>
  <c r="W31" i="18"/>
  <c r="F11" i="18"/>
  <c r="J20" i="18"/>
  <c r="AC36" i="18"/>
  <c r="N27" i="18"/>
  <c r="M29" i="18"/>
  <c r="B10" i="18"/>
  <c r="X11" i="18"/>
  <c r="H7" i="18"/>
  <c r="U3" i="34"/>
  <c r="J7" i="34"/>
  <c r="T8" i="34"/>
  <c r="CC13" i="34"/>
  <c r="AQ11" i="34"/>
  <c r="AR10" i="34"/>
  <c r="DJ3" i="34"/>
  <c r="BW7" i="34"/>
  <c r="CT8" i="34"/>
  <c r="BQ15" i="34"/>
  <c r="CY11" i="34"/>
  <c r="DR11" i="34"/>
  <c r="CX14" i="34"/>
  <c r="V43" i="18"/>
  <c r="F41" i="18"/>
  <c r="I50" i="18"/>
  <c r="AC49" i="18"/>
  <c r="AD38" i="18"/>
  <c r="U14" i="18"/>
  <c r="V30" i="18"/>
  <c r="V10" i="18"/>
  <c r="R19" i="18"/>
  <c r="AB35" i="18"/>
  <c r="Y25" i="18"/>
  <c r="L28" i="18"/>
  <c r="R9" i="18"/>
  <c r="W10" i="18"/>
  <c r="N5" i="18"/>
  <c r="Q21" i="34"/>
  <c r="CH6" i="34"/>
  <c r="CE7" i="34"/>
  <c r="F12" i="34"/>
  <c r="F11" i="34"/>
  <c r="AK9" i="34"/>
  <c r="BX12" i="34"/>
  <c r="Q42" i="18"/>
  <c r="AH39" i="18"/>
  <c r="U45" i="18"/>
  <c r="W42" i="18"/>
  <c r="R46" i="18"/>
  <c r="X32" i="18"/>
  <c r="S20" i="18"/>
  <c r="Q29" i="18"/>
  <c r="J10" i="18"/>
  <c r="AH7" i="18"/>
  <c r="AB30" i="18"/>
  <c r="AD14" i="18"/>
  <c r="E37" i="18"/>
  <c r="H47" i="18"/>
  <c r="I7" i="18"/>
  <c r="Q12" i="18"/>
  <c r="AH22" i="18"/>
  <c r="V41" i="18"/>
  <c r="L41" i="18"/>
  <c r="N31" i="18"/>
  <c r="Z19" i="18"/>
  <c r="D26" i="18"/>
  <c r="Z9" i="18"/>
  <c r="CL11" i="34"/>
  <c r="K8" i="18"/>
  <c r="K7" i="18"/>
  <c r="BX13" i="34"/>
  <c r="I37" i="18"/>
  <c r="BL20" i="34"/>
  <c r="N25" i="18"/>
  <c r="AA11" i="18"/>
  <c r="CQ17" i="34"/>
  <c r="AQ6" i="34"/>
  <c r="V6" i="34"/>
  <c r="J12" i="34"/>
  <c r="O8" i="34"/>
  <c r="S40" i="18"/>
  <c r="X38" i="18"/>
  <c r="E33" i="18"/>
  <c r="Q25" i="18"/>
  <c r="BK20" i="34"/>
  <c r="CR20" i="34"/>
  <c r="BI17" i="34"/>
  <c r="CD13" i="34"/>
  <c r="B49" i="18"/>
  <c r="E32" i="18"/>
  <c r="R22" i="18"/>
  <c r="Z26" i="18"/>
  <c r="W15" i="18"/>
  <c r="AD6" i="18"/>
  <c r="F27" i="18"/>
  <c r="AM32" i="34"/>
  <c r="J16" i="34"/>
  <c r="BW3" i="34"/>
  <c r="AE3" i="34"/>
  <c r="J3" i="34"/>
  <c r="AG5" i="34"/>
  <c r="AH20" i="34"/>
  <c r="Z3" i="34"/>
  <c r="Z52" i="18"/>
  <c r="R49" i="18"/>
  <c r="U35" i="18"/>
  <c r="Z35" i="18"/>
  <c r="G27" i="18"/>
  <c r="N8" i="18"/>
  <c r="J22" i="18"/>
  <c r="X4" i="18"/>
  <c r="I12" i="18"/>
  <c r="R20" i="18"/>
  <c r="F13" i="18"/>
  <c r="AD20" i="18"/>
  <c r="M3" i="18"/>
  <c r="V34" i="18"/>
  <c r="I21" i="34"/>
  <c r="CL14" i="34"/>
  <c r="BD34" i="34"/>
  <c r="S8" i="34"/>
  <c r="X23" i="34"/>
  <c r="CK3" i="34"/>
  <c r="CV25" i="34"/>
  <c r="AF15" i="34"/>
  <c r="AJ3" i="34"/>
  <c r="CG9" i="34"/>
  <c r="L29" i="34"/>
  <c r="BP4" i="34"/>
  <c r="CF18" i="34"/>
  <c r="P33" i="18"/>
  <c r="I52" i="18"/>
  <c r="AH48" i="18"/>
  <c r="D35" i="18"/>
  <c r="I35" i="18"/>
  <c r="E26" i="18"/>
  <c r="AD7" i="18"/>
  <c r="Z21" i="18"/>
  <c r="C4" i="18"/>
  <c r="Y11" i="18"/>
  <c r="Q19" i="18"/>
  <c r="E12" i="18"/>
  <c r="M20" i="18"/>
  <c r="AH3" i="18"/>
  <c r="T32" i="18"/>
  <c r="DW17" i="34"/>
  <c r="AN14" i="34"/>
  <c r="U29" i="34"/>
  <c r="AE7" i="34"/>
  <c r="DW20" i="34"/>
  <c r="Q18" i="34"/>
  <c r="I17" i="34"/>
  <c r="T53" i="18"/>
  <c r="D51" i="18"/>
  <c r="AB47" i="18"/>
  <c r="CH7" i="34"/>
  <c r="S29" i="18"/>
  <c r="C20" i="18"/>
  <c r="C16" i="18"/>
  <c r="AA5" i="18"/>
  <c r="AA39" i="18"/>
  <c r="I20" i="18"/>
  <c r="B3" i="34"/>
  <c r="S38" i="18"/>
  <c r="Q11" i="18"/>
  <c r="J3" i="18"/>
  <c r="J47" i="18"/>
  <c r="AH9" i="18"/>
  <c r="I24" i="18"/>
  <c r="AK5" i="34"/>
  <c r="B29" i="18"/>
  <c r="N19" i="18"/>
  <c r="N15" i="18"/>
  <c r="J5" i="18"/>
  <c r="F38" i="18"/>
  <c r="H19" i="18"/>
  <c r="R28" i="18"/>
  <c r="H17" i="18"/>
  <c r="N3" i="18"/>
  <c r="CK9" i="34"/>
  <c r="M33" i="18"/>
  <c r="B13" i="18"/>
  <c r="Y8" i="18"/>
  <c r="W36" i="18"/>
  <c r="AB10" i="18"/>
  <c r="J49" i="18"/>
  <c r="W26" i="18"/>
  <c r="U22" i="18"/>
  <c r="V20" i="18"/>
  <c r="U40" i="18"/>
  <c r="Z4" i="18"/>
  <c r="AB42" i="18"/>
  <c r="M8" i="18"/>
  <c r="AG25" i="18"/>
  <c r="Y52" i="18"/>
  <c r="R17" i="18"/>
  <c r="CV17" i="34"/>
  <c r="F52" i="18"/>
  <c r="AB13" i="18"/>
  <c r="CN31" i="34"/>
  <c r="AF17" i="34"/>
  <c r="Z15" i="18"/>
  <c r="Y9" i="18"/>
  <c r="CN17" i="34"/>
  <c r="AM7" i="34"/>
  <c r="S50" i="18"/>
  <c r="X9" i="18"/>
  <c r="K22" i="18"/>
  <c r="Y37" i="18"/>
  <c r="W3" i="34"/>
  <c r="CT16" i="34"/>
  <c r="W6" i="34"/>
  <c r="B50" i="18"/>
  <c r="C9" i="18"/>
  <c r="S21" i="18"/>
  <c r="G36" i="18"/>
  <c r="X9" i="34"/>
  <c r="P34" i="18"/>
  <c r="AC31" i="18"/>
  <c r="W5" i="18"/>
  <c r="M16" i="18"/>
  <c r="AG31" i="18"/>
  <c r="Y17" i="18"/>
  <c r="AD32" i="18"/>
  <c r="V50" i="18"/>
  <c r="BY21" i="34"/>
  <c r="T28" i="18"/>
  <c r="BX6" i="34"/>
  <c r="W17" i="18"/>
  <c r="AD51" i="18"/>
  <c r="W32" i="18"/>
  <c r="AC41" i="18"/>
  <c r="Z17" i="18"/>
  <c r="BH12" i="34"/>
  <c r="I17" i="18"/>
  <c r="F28" i="18"/>
  <c r="Q41" i="18"/>
  <c r="N24" i="18"/>
  <c r="Z27" i="18"/>
  <c r="AH44" i="18"/>
  <c r="N13" i="18"/>
  <c r="R11" i="34"/>
  <c r="AD15" i="18"/>
  <c r="D3" i="18"/>
  <c r="DI3" i="34"/>
  <c r="O4" i="34"/>
  <c r="B23" i="34"/>
  <c r="S53" i="18"/>
  <c r="I36" i="18"/>
  <c r="Y28" i="18"/>
  <c r="AB28" i="18"/>
  <c r="AG16" i="18"/>
  <c r="C8" i="18"/>
  <c r="J31" i="18"/>
  <c r="CJ24" i="34"/>
  <c r="BT20" i="34"/>
  <c r="DD4" i="34"/>
  <c r="Q5" i="34"/>
  <c r="DB6" i="34"/>
  <c r="CI8" i="34"/>
  <c r="CO3" i="34"/>
  <c r="DX7" i="34"/>
  <c r="Z39" i="18"/>
  <c r="AB51" i="18"/>
  <c r="W37" i="18"/>
  <c r="D38" i="18"/>
  <c r="T31" i="18"/>
  <c r="Y10" i="18"/>
  <c r="U24" i="18"/>
  <c r="Z6" i="18"/>
  <c r="T14" i="18"/>
  <c r="M24" i="18"/>
  <c r="J17" i="18"/>
  <c r="Q23" i="18"/>
  <c r="M5" i="18"/>
  <c r="C48" i="18"/>
  <c r="DD22" i="34"/>
  <c r="BM17" i="34"/>
  <c r="F4" i="34"/>
  <c r="DM3" i="34"/>
  <c r="BW4" i="34"/>
  <c r="M7" i="34"/>
  <c r="CI23" i="34"/>
  <c r="B19" i="34"/>
  <c r="BT4" i="34"/>
  <c r="CC4" i="34"/>
  <c r="DC5" i="34"/>
  <c r="DS7" i="34"/>
  <c r="E34" i="34"/>
  <c r="CJ6" i="34"/>
  <c r="I39" i="18"/>
  <c r="G51" i="18"/>
  <c r="F37" i="18"/>
  <c r="T37" i="18"/>
  <c r="S30" i="18"/>
  <c r="H10" i="18"/>
  <c r="D24" i="18"/>
  <c r="I6" i="18"/>
  <c r="C14" i="18"/>
  <c r="D23" i="18"/>
  <c r="I16" i="18"/>
  <c r="AG22" i="18"/>
  <c r="AC4" i="18"/>
  <c r="AB38" i="18"/>
  <c r="CW19" i="34"/>
  <c r="CB16" i="34"/>
  <c r="CR3" i="34"/>
  <c r="BV3" i="34"/>
  <c r="CG3" i="34"/>
  <c r="DX5" i="34"/>
  <c r="CL21" i="34"/>
  <c r="B4" i="34"/>
  <c r="F53" i="18"/>
  <c r="AD49" i="18"/>
  <c r="CK6" i="34"/>
  <c r="AE33" i="18"/>
  <c r="T24" i="18"/>
  <c r="U20" i="18"/>
  <c r="G10" i="18"/>
  <c r="C10" i="18"/>
  <c r="H32" i="18"/>
  <c r="CZ25" i="34"/>
  <c r="AH30" i="18"/>
  <c r="W24" i="18"/>
  <c r="K11" i="18"/>
  <c r="M32" i="18"/>
  <c r="AA18" i="18"/>
  <c r="B47" i="18"/>
  <c r="BX4" i="34"/>
  <c r="N33" i="18"/>
  <c r="AA23" i="18"/>
  <c r="D20" i="18"/>
  <c r="N9" i="18"/>
  <c r="Z8" i="18"/>
  <c r="V29" i="18"/>
  <c r="B37" i="18"/>
  <c r="AB27" i="18"/>
  <c r="Y19" i="34"/>
  <c r="BW23" i="34"/>
  <c r="D29" i="18"/>
  <c r="AG17" i="34"/>
  <c r="AB24" i="18"/>
  <c r="N7" i="18"/>
  <c r="DX25" i="34"/>
  <c r="CV14" i="34"/>
  <c r="BY14" i="34"/>
  <c r="BX14" i="34"/>
  <c r="AK19" i="34"/>
  <c r="D47" i="18"/>
  <c r="C30" i="18"/>
  <c r="T20" i="18"/>
  <c r="T16" i="18"/>
  <c r="BU22" i="34"/>
  <c r="CW7" i="34"/>
  <c r="Z11" i="34"/>
  <c r="M13" i="34"/>
  <c r="I40" i="18"/>
  <c r="I46" i="18"/>
  <c r="X13" i="18"/>
  <c r="C23" i="18"/>
  <c r="U13" i="18"/>
  <c r="AB4" i="18"/>
  <c r="D22" i="18"/>
  <c r="AP16" i="34"/>
  <c r="BZ12" i="34"/>
  <c r="DA17" i="34"/>
  <c r="F3" i="34"/>
  <c r="DD16" i="34"/>
  <c r="S12" i="34"/>
  <c r="I12" i="34"/>
  <c r="AC50" i="18"/>
  <c r="M48" i="18"/>
  <c r="E45" i="18"/>
  <c r="Q31" i="18"/>
  <c r="V31" i="18"/>
  <c r="AC21" i="18"/>
  <c r="B4" i="18"/>
  <c r="AD17" i="18"/>
  <c r="AD34" i="18"/>
  <c r="U7" i="18"/>
  <c r="AD9" i="18"/>
  <c r="F5" i="18"/>
  <c r="Y16" i="18"/>
  <c r="E24" i="18"/>
  <c r="G21" i="18"/>
  <c r="DB12" i="34"/>
  <c r="CI11" i="34"/>
  <c r="CR15" i="34"/>
  <c r="AN13" i="34"/>
  <c r="M16" i="34"/>
  <c r="AC9" i="34"/>
  <c r="CW14" i="34"/>
  <c r="AB12" i="34"/>
  <c r="CW16" i="34"/>
  <c r="AE15" i="34"/>
  <c r="BT16" i="34"/>
  <c r="DA10" i="34"/>
  <c r="BZ10" i="34"/>
  <c r="L50" i="18"/>
  <c r="AC47" i="18"/>
  <c r="U44" i="18"/>
  <c r="AG30" i="18"/>
  <c r="E31" i="18"/>
  <c r="L21" i="18"/>
  <c r="K3" i="18"/>
  <c r="L17" i="18"/>
  <c r="AB32" i="18"/>
  <c r="D7" i="18"/>
  <c r="AC8" i="18"/>
  <c r="AD3" i="18"/>
  <c r="H16" i="18"/>
  <c r="L23" i="18"/>
  <c r="F20" i="18"/>
  <c r="AL11" i="34"/>
  <c r="AK11" i="34"/>
  <c r="F15" i="34"/>
  <c r="DS11" i="34"/>
  <c r="CG15" i="34"/>
  <c r="AO8" i="34"/>
  <c r="CI7" i="34"/>
  <c r="C49" i="18"/>
  <c r="X46" i="18"/>
  <c r="K43" i="18"/>
  <c r="V39" i="18"/>
  <c r="Q38" i="18"/>
  <c r="E11" i="18"/>
  <c r="F7" i="18"/>
  <c r="V24" i="18"/>
  <c r="Y23" i="18"/>
  <c r="Q3" i="18"/>
  <c r="V52" i="18"/>
  <c r="Q14" i="18"/>
  <c r="AG18" i="18"/>
  <c r="S31" i="18"/>
  <c r="R37" i="18"/>
  <c r="K21" i="18"/>
  <c r="F6" i="18"/>
  <c r="AA53" i="18"/>
  <c r="AG37" i="18"/>
  <c r="U10" i="18"/>
  <c r="V6" i="18"/>
  <c r="AC23" i="18"/>
  <c r="H23" i="18"/>
  <c r="G40" i="18"/>
  <c r="W28" i="18"/>
  <c r="K32" i="18"/>
  <c r="C18" i="18"/>
  <c r="U51" i="18"/>
  <c r="T9" i="18"/>
  <c r="H26" i="18"/>
  <c r="E9" i="18"/>
  <c r="V11" i="18"/>
  <c r="U19" i="18"/>
  <c r="Q35" i="18"/>
  <c r="J8" i="18"/>
  <c r="D49" i="18"/>
  <c r="AB11" i="18"/>
  <c r="N34" i="18"/>
  <c r="AH32" i="18"/>
  <c r="U34" i="18"/>
  <c r="AC16" i="18"/>
  <c r="I19" i="18"/>
  <c r="Q30" i="18"/>
  <c r="AC18" i="18"/>
  <c r="DW30" i="34"/>
  <c r="M40" i="18"/>
  <c r="AA4" i="18"/>
  <c r="CL7" i="34"/>
  <c r="T42" i="18"/>
  <c r="AA27" i="18"/>
  <c r="U53" i="18"/>
  <c r="V4" i="34"/>
  <c r="V26" i="34"/>
  <c r="V36" i="18"/>
  <c r="T23" i="18"/>
  <c r="H15" i="18"/>
  <c r="AL30" i="34"/>
  <c r="CQ35" i="34"/>
  <c r="DD3" i="34"/>
  <c r="AQ22" i="34"/>
  <c r="E36" i="18"/>
  <c r="AA22" i="18"/>
  <c r="G14" i="18"/>
  <c r="AH24" i="34"/>
  <c r="CS27" i="34"/>
  <c r="E52" i="18"/>
  <c r="I22" i="18"/>
  <c r="AD24" i="18"/>
  <c r="W6" i="18"/>
  <c r="BQ13" i="34"/>
  <c r="L7" i="18"/>
  <c r="V21" i="18"/>
  <c r="Q18" i="18"/>
  <c r="AQ12" i="34"/>
  <c r="Y32" i="18"/>
  <c r="CT6" i="34"/>
  <c r="F3" i="18"/>
  <c r="J27" i="18"/>
  <c r="U43" i="34"/>
  <c r="CY17" i="34"/>
  <c r="N49" i="18"/>
  <c r="AD22" i="18"/>
  <c r="V8" i="18"/>
  <c r="S26" i="18"/>
  <c r="BL17" i="34"/>
  <c r="DS18" i="34"/>
  <c r="AK17" i="34"/>
  <c r="AD48" i="18"/>
  <c r="M22" i="18"/>
  <c r="E8" i="18"/>
  <c r="R25" i="18"/>
  <c r="BU16" i="34"/>
  <c r="AS10" i="34"/>
  <c r="B44" i="18"/>
  <c r="X31" i="18"/>
  <c r="AD18" i="18"/>
  <c r="I30" i="18"/>
  <c r="W12" i="18"/>
  <c r="C7" i="18"/>
  <c r="G45" i="18"/>
  <c r="J34" i="18"/>
  <c r="Y36" i="18"/>
  <c r="DA5" i="34"/>
  <c r="K28" i="18"/>
  <c r="O35" i="18"/>
  <c r="W9" i="34"/>
  <c r="CB14" i="34"/>
  <c r="B45" i="18"/>
  <c r="R18" i="18"/>
  <c r="R4" i="18"/>
  <c r="V17" i="18"/>
  <c r="AJ11" i="34"/>
  <c r="BG8" i="34"/>
  <c r="U14" i="34"/>
  <c r="R44" i="18"/>
  <c r="AH17" i="18"/>
  <c r="Z3" i="18"/>
  <c r="U16" i="18"/>
  <c r="CM10" i="34"/>
  <c r="DC19" i="34"/>
  <c r="S41" i="18"/>
  <c r="N10" i="18"/>
  <c r="M30" i="18"/>
  <c r="K6" i="18"/>
  <c r="AA3" i="18"/>
  <c r="W20" i="18"/>
  <c r="AG43" i="18"/>
  <c r="AK3" i="34"/>
  <c r="BK11" i="34"/>
  <c r="V40" i="18"/>
  <c r="D14" i="18"/>
  <c r="S24" i="18"/>
  <c r="BW19" i="34"/>
  <c r="CL10" i="34"/>
  <c r="U42" i="18"/>
  <c r="Q8" i="18"/>
  <c r="Q36" i="18"/>
  <c r="W47" i="18"/>
  <c r="D36" i="18"/>
  <c r="L31" i="18"/>
  <c r="K41" i="18"/>
  <c r="X7" i="18"/>
  <c r="AO13" i="34"/>
  <c r="F46" i="18"/>
  <c r="G5" i="18"/>
  <c r="R23" i="18"/>
  <c r="AR18" i="34"/>
  <c r="AF13" i="34"/>
  <c r="S4" i="18"/>
  <c r="AG11" i="18"/>
  <c r="M15" i="34"/>
  <c r="H50" i="18"/>
  <c r="B26" i="18"/>
  <c r="AA10" i="18"/>
  <c r="AG8" i="18"/>
  <c r="AG13" i="18"/>
  <c r="CR7" i="34"/>
  <c r="DC9" i="34"/>
  <c r="H8" i="18"/>
  <c r="AH10" i="34"/>
  <c r="Z41" i="18"/>
  <c r="E38" i="18"/>
  <c r="AG14" i="18"/>
  <c r="AC5" i="34"/>
  <c r="CQ3" i="34"/>
  <c r="I41" i="18"/>
  <c r="I3" i="18"/>
  <c r="Q4" i="34"/>
  <c r="AB45" i="18"/>
  <c r="AH16" i="18"/>
  <c r="V19" i="18"/>
  <c r="M34" i="18"/>
  <c r="H21" i="18"/>
  <c r="X7" i="34"/>
  <c r="G48" i="18"/>
  <c r="U29" i="18"/>
  <c r="AH6" i="34"/>
  <c r="CV6" i="34"/>
  <c r="AQ33" i="34"/>
  <c r="Y22" i="18"/>
  <c r="AB3" i="18"/>
  <c r="CZ10" i="34"/>
  <c r="X5" i="18"/>
  <c r="CY4" i="34"/>
  <c r="U36" i="18"/>
  <c r="BQ7" i="34"/>
  <c r="CY3" i="34"/>
  <c r="AH13" i="18"/>
  <c r="CI6" i="34"/>
  <c r="L43" i="18"/>
  <c r="AD4" i="18"/>
  <c r="R40" i="18"/>
  <c r="B31" i="18"/>
  <c r="CU13" i="34"/>
  <c r="E10" i="18"/>
  <c r="N7" i="34"/>
  <c r="AN10" i="34"/>
  <c r="K26" i="18"/>
  <c r="B9" i="18"/>
  <c r="DD11" i="34"/>
  <c r="F32" i="18"/>
  <c r="CI10" i="34"/>
  <c r="AG41" i="18"/>
  <c r="X22" i="18"/>
  <c r="E17" i="18"/>
  <c r="Y3" i="18"/>
  <c r="R47" i="18"/>
  <c r="E13" i="18"/>
  <c r="S7" i="34"/>
  <c r="V23" i="18"/>
  <c r="Y20" i="34"/>
  <c r="X20" i="18"/>
  <c r="U4" i="18"/>
  <c r="E43" i="18"/>
  <c r="Y18" i="18"/>
  <c r="H18" i="18"/>
  <c r="I38" i="18"/>
  <c r="F53" i="13" l="1"/>
  <c r="F53" i="12"/>
  <c r="F53" i="11" l="1"/>
  <c r="F53" i="10"/>
  <c r="F53" i="9"/>
  <c r="F53" i="8"/>
  <c r="F53" i="7"/>
  <c r="F53" i="6"/>
  <c r="F53" i="5"/>
  <c r="F53" i="4"/>
  <c r="F53" i="3"/>
  <c r="F53" i="2"/>
  <c r="F53" i="1"/>
</calcChain>
</file>

<file path=xl/sharedStrings.xml><?xml version="1.0" encoding="utf-8"?>
<sst xmlns="http://schemas.openxmlformats.org/spreadsheetml/2006/main" count="15867" uniqueCount="600">
  <si>
    <t>測定日</t>
  </si>
  <si>
    <t>OW-No.1</t>
  </si>
  <si>
    <t>OW-No.2</t>
  </si>
  <si>
    <t>OW-No.3</t>
  </si>
  <si>
    <t>1A</t>
  </si>
  <si>
    <t>1B</t>
  </si>
  <si>
    <t>1C</t>
  </si>
  <si>
    <t>NSW-1</t>
  </si>
  <si>
    <t>2A</t>
  </si>
  <si>
    <t>2B</t>
  </si>
  <si>
    <t>2C</t>
  </si>
  <si>
    <t>NSW-2</t>
  </si>
  <si>
    <t>3A</t>
  </si>
  <si>
    <t>3B</t>
  </si>
  <si>
    <t>NSW-3</t>
  </si>
  <si>
    <t>水位なし</t>
  </si>
  <si>
    <t>採水深度</t>
  </si>
  <si>
    <t>8.5m</t>
  </si>
  <si>
    <t>13.5m</t>
  </si>
  <si>
    <t>17.5m</t>
  </si>
  <si>
    <t>23.5m</t>
  </si>
  <si>
    <t>25m</t>
  </si>
  <si>
    <t>27.5m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</si>
  <si>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</si>
  <si>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</si>
  <si>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</si>
  <si>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</si>
  <si>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</si>
  <si>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</si>
  <si>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</si>
  <si>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</si>
  <si>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</si>
  <si>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-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</si>
  <si>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</si>
  <si>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</si>
  <si>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</si>
  <si>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</si>
  <si>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</si>
  <si>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</si>
  <si>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</si>
  <si>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</si>
  <si>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</si>
  <si>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NSW-4</t>
  </si>
  <si>
    <t>5Z</t>
  </si>
  <si>
    <t>5A</t>
  </si>
  <si>
    <t>5B</t>
  </si>
  <si>
    <t>NSW-5</t>
  </si>
  <si>
    <t>NSW-6</t>
  </si>
  <si>
    <t>U</t>
  </si>
  <si>
    <t>測定水位(m)</t>
  </si>
  <si>
    <t>3.5m</t>
  </si>
  <si>
    <t>8m</t>
  </si>
  <si>
    <t>15m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</si>
  <si>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</si>
  <si>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</si>
  <si>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</si>
  <si>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</si>
  <si>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</si>
  <si>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</si>
  <si>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</si>
  <si>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</si>
  <si>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</si>
  <si>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</si>
  <si>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</si>
  <si>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</si>
  <si>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NSW-7</t>
  </si>
  <si>
    <t>8A</t>
  </si>
  <si>
    <t>8B</t>
  </si>
  <si>
    <t>NSW-8</t>
  </si>
  <si>
    <t>9Y</t>
  </si>
  <si>
    <t>9Z</t>
  </si>
  <si>
    <t>9A</t>
  </si>
  <si>
    <t>9B</t>
  </si>
  <si>
    <t>NSW-9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</si>
  <si>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</si>
  <si>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</si>
  <si>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</si>
  <si>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</si>
  <si>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</si>
  <si>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</si>
  <si>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</si>
  <si>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</si>
  <si>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</si>
  <si>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</si>
  <si>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</si>
  <si>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</si>
  <si>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</si>
  <si>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</si>
  <si>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NSW-10</t>
  </si>
  <si>
    <t>11Z</t>
  </si>
  <si>
    <t>11A</t>
  </si>
  <si>
    <t>11B</t>
  </si>
  <si>
    <t>NSW-11</t>
  </si>
  <si>
    <t>12B</t>
  </si>
  <si>
    <t>12C</t>
  </si>
  <si>
    <t>NSW-12</t>
  </si>
  <si>
    <t>13m</t>
  </si>
  <si>
    <t>21.5m</t>
  </si>
  <si>
    <t>28m</t>
  </si>
  <si>
    <t>39m</t>
  </si>
  <si>
    <t>41m</t>
  </si>
  <si>
    <t>17m</t>
  </si>
  <si>
    <t>38.5m</t>
  </si>
  <si>
    <t>3m</t>
  </si>
  <si>
    <t>12m</t>
  </si>
  <si>
    <t>14.5m</t>
  </si>
  <si>
    <t>OW-No.13</t>
  </si>
  <si>
    <t>13A</t>
  </si>
  <si>
    <t>13B</t>
  </si>
  <si>
    <t>13C</t>
  </si>
  <si>
    <t>13D</t>
  </si>
  <si>
    <t>13E</t>
  </si>
  <si>
    <t>NSW-13</t>
  </si>
  <si>
    <t>RSW-13</t>
  </si>
  <si>
    <t>19m</t>
  </si>
  <si>
    <t>25.5m</t>
  </si>
  <si>
    <t>37.5m</t>
  </si>
  <si>
    <t>40.5m</t>
  </si>
  <si>
    <t>65m</t>
  </si>
  <si>
    <t>69m</t>
  </si>
  <si>
    <t>73m</t>
  </si>
  <si>
    <t>OW-No.14</t>
  </si>
  <si>
    <t>OW-No.15</t>
  </si>
  <si>
    <t>14A</t>
  </si>
  <si>
    <t>14B</t>
  </si>
  <si>
    <t>14C</t>
  </si>
  <si>
    <t>14D</t>
  </si>
  <si>
    <t>14E</t>
  </si>
  <si>
    <t>NSW-14</t>
  </si>
  <si>
    <t>15A</t>
  </si>
  <si>
    <t>15B</t>
  </si>
  <si>
    <t>NSW-15</t>
  </si>
  <si>
    <t>4m</t>
  </si>
  <si>
    <t>10m</t>
  </si>
  <si>
    <t>21m</t>
  </si>
  <si>
    <t>23m</t>
  </si>
  <si>
    <t>OW-No.16</t>
  </si>
  <si>
    <t>既存観測井</t>
  </si>
  <si>
    <t>16B</t>
  </si>
  <si>
    <t>NSW-16</t>
  </si>
  <si>
    <t>No.2</t>
  </si>
  <si>
    <t>No.4</t>
  </si>
  <si>
    <t>18m</t>
  </si>
  <si>
    <t>14m</t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</si>
  <si>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</si>
  <si>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</si>
  <si>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</si>
  <si>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</si>
  <si>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</si>
  <si>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</si>
  <si>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</si>
  <si>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</si>
  <si>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</si>
  <si>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</si>
  <si>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</si>
  <si>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</si>
  <si>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</si>
  <si>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</si>
  <si>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</si>
  <si>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</si>
  <si>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</si>
  <si>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</si>
  <si>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</si>
  <si>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26.5m</t>
    <phoneticPr fontId="19"/>
  </si>
  <si>
    <t>-</t>
    <phoneticPr fontId="19"/>
  </si>
  <si>
    <t>25m</t>
    <phoneticPr fontId="19"/>
  </si>
  <si>
    <t>-</t>
    <phoneticPr fontId="19"/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</si>
  <si>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</si>
  <si>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</si>
  <si>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</si>
  <si>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</si>
  <si>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</si>
  <si>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</si>
  <si>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</si>
  <si>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</si>
  <si>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</si>
  <si>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</si>
  <si>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</si>
  <si>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</si>
  <si>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</si>
  <si>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</si>
  <si>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</si>
  <si>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</si>
  <si>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</si>
  <si>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</si>
  <si>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-</t>
    <phoneticPr fontId="19"/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</si>
  <si>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</si>
  <si>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</si>
  <si>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</si>
  <si>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</si>
  <si>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</si>
  <si>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</si>
  <si>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</si>
  <si>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</si>
  <si>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</si>
  <si>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</si>
  <si>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</si>
  <si>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</si>
  <si>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</si>
  <si>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</si>
  <si>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</si>
  <si>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</si>
  <si>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</si>
  <si>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</si>
  <si>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-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</si>
  <si>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</si>
  <si>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</si>
  <si>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</si>
  <si>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</si>
  <si>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OW-No.10</t>
    <phoneticPr fontId="19"/>
  </si>
  <si>
    <t>-</t>
    <phoneticPr fontId="19"/>
  </si>
  <si>
    <t>-</t>
    <phoneticPr fontId="19"/>
  </si>
  <si>
    <t>11.5m</t>
    <phoneticPr fontId="19"/>
  </si>
  <si>
    <t>25m</t>
    <phoneticPr fontId="19"/>
  </si>
  <si>
    <t>22m</t>
    <phoneticPr fontId="19"/>
  </si>
  <si>
    <t>20m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</si>
  <si>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</si>
  <si>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</si>
  <si>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</si>
  <si>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</si>
  <si>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</si>
  <si>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</si>
  <si>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</si>
  <si>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測定水位(m)</t>
    <phoneticPr fontId="19"/>
  </si>
  <si>
    <t>測定できず</t>
    <rPh sb="0" eb="2">
      <t>ソクテイ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</si>
  <si>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</si>
  <si>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</si>
  <si>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</si>
  <si>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</si>
  <si>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</si>
  <si>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</si>
  <si>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</si>
  <si>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</si>
  <si>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</si>
  <si>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</si>
  <si>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</si>
  <si>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</si>
  <si>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</si>
  <si>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</si>
  <si>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</si>
  <si>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</si>
  <si>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</si>
  <si>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</si>
  <si>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</si>
  <si>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.</t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</si>
  <si>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</si>
  <si>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</si>
  <si>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</si>
  <si>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</si>
  <si>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</si>
  <si>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</si>
  <si>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</si>
  <si>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</si>
  <si>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</si>
  <si>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</si>
  <si>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</si>
  <si>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</si>
  <si>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</si>
  <si>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</si>
  <si>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</si>
  <si>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</si>
  <si>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</si>
  <si>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</si>
  <si>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</si>
  <si>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</si>
  <si>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</si>
  <si>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</si>
  <si>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</si>
  <si>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</si>
  <si>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</si>
  <si>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</si>
  <si>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</si>
  <si>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</si>
  <si>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</si>
  <si>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</si>
  <si>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</si>
  <si>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</si>
  <si>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</si>
  <si>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</si>
  <si>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</si>
  <si>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</si>
  <si>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1月4日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</si>
  <si>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</si>
  <si>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</si>
  <si>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</si>
  <si>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</si>
  <si>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</si>
  <si>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</si>
  <si>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</si>
  <si>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</si>
  <si>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</si>
  <si>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</si>
  <si>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</si>
  <si>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</si>
  <si>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</si>
  <si>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</si>
  <si>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</si>
  <si>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</si>
  <si>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</si>
  <si>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</si>
  <si>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</si>
  <si>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</si>
  <si>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</si>
  <si>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</si>
  <si>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</si>
  <si>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</si>
  <si>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</si>
  <si>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</si>
  <si>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</si>
  <si>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</si>
  <si>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</si>
  <si>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</si>
  <si>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</si>
  <si>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</si>
  <si>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</si>
  <si>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</si>
  <si>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</si>
  <si>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</si>
  <si>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</si>
  <si>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</si>
  <si>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</si>
  <si>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</si>
  <si>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</si>
  <si>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</si>
  <si>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</si>
  <si>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</si>
  <si>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</si>
  <si>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</si>
  <si>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</si>
  <si>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</si>
  <si>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</si>
  <si>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</si>
  <si>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</si>
  <si>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</si>
  <si>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</si>
  <si>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</si>
  <si>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</si>
  <si>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</si>
  <si>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</si>
  <si>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</si>
  <si>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</si>
  <si>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</si>
  <si>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</si>
  <si>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</si>
  <si>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</si>
  <si>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</si>
  <si>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</si>
  <si>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</si>
  <si>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1月8日</t>
    <phoneticPr fontId="19"/>
  </si>
  <si>
    <t>3月4日</t>
    <phoneticPr fontId="19"/>
  </si>
  <si>
    <t>1月15日</t>
    <phoneticPr fontId="19"/>
  </si>
  <si>
    <t>1月21日</t>
    <phoneticPr fontId="19"/>
  </si>
  <si>
    <t>1月28日</t>
    <phoneticPr fontId="19"/>
  </si>
  <si>
    <t>2月12日</t>
    <phoneticPr fontId="19"/>
  </si>
  <si>
    <t>2月4日</t>
    <phoneticPr fontId="19"/>
  </si>
  <si>
    <t>2月25日</t>
    <phoneticPr fontId="19"/>
  </si>
  <si>
    <t>3月11日</t>
    <phoneticPr fontId="19"/>
  </si>
  <si>
    <t>3月18日</t>
    <phoneticPr fontId="19"/>
  </si>
  <si>
    <t>3月25日</t>
    <phoneticPr fontId="19"/>
  </si>
  <si>
    <t>4月2日</t>
    <phoneticPr fontId="19"/>
  </si>
  <si>
    <t>4月8日</t>
    <phoneticPr fontId="19"/>
  </si>
  <si>
    <t>4月15日</t>
    <phoneticPr fontId="19"/>
  </si>
  <si>
    <t>4月22日</t>
    <phoneticPr fontId="19"/>
  </si>
  <si>
    <t>2013年</t>
    <phoneticPr fontId="19"/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</si>
  <si>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</si>
  <si>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4月30日</t>
    <rPh sb="1" eb="2">
      <t>ガツ</t>
    </rPh>
    <rPh sb="4" eb="5">
      <t>ニチ</t>
    </rPh>
    <phoneticPr fontId="19"/>
  </si>
  <si>
    <t>5月7日</t>
    <rPh sb="1" eb="2">
      <t>ガツ</t>
    </rPh>
    <rPh sb="3" eb="4">
      <t>ヒ</t>
    </rPh>
    <phoneticPr fontId="19"/>
  </si>
  <si>
    <t>5月13日</t>
    <rPh sb="1" eb="2">
      <t>ガツ</t>
    </rPh>
    <rPh sb="4" eb="5">
      <t>ヒ</t>
    </rPh>
    <phoneticPr fontId="19"/>
  </si>
  <si>
    <t>4m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</si>
  <si>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</si>
  <si>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</si>
  <si>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</si>
  <si>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</si>
  <si>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</si>
  <si>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</si>
  <si>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</si>
  <si>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</si>
  <si>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</si>
  <si>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</si>
  <si>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</si>
  <si>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</si>
  <si>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</si>
  <si>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</si>
  <si>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</si>
  <si>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</si>
  <si>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</si>
  <si>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</si>
  <si>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5月20日</t>
    <rPh sb="1" eb="2">
      <t>ガツ</t>
    </rPh>
    <rPh sb="4" eb="5">
      <t>ヒ</t>
    </rPh>
    <phoneticPr fontId="19"/>
  </si>
  <si>
    <t>5月27日</t>
    <rPh sb="1" eb="2">
      <t>ガツ</t>
    </rPh>
    <rPh sb="4" eb="5">
      <t>ニチ</t>
    </rPh>
    <phoneticPr fontId="19"/>
  </si>
  <si>
    <t>水位なし</t>
    <rPh sb="0" eb="2">
      <t>スイイ</t>
    </rPh>
    <phoneticPr fontId="19"/>
  </si>
  <si>
    <t>-</t>
    <phoneticPr fontId="19"/>
  </si>
  <si>
    <t>6月3日</t>
    <rPh sb="1" eb="2">
      <t>ツキ</t>
    </rPh>
    <rPh sb="3" eb="4">
      <t>ヒ</t>
    </rPh>
    <phoneticPr fontId="19"/>
  </si>
  <si>
    <t>6月10日</t>
    <rPh sb="1" eb="2">
      <t>ガツ</t>
    </rPh>
    <rPh sb="4" eb="5">
      <t>カ</t>
    </rPh>
    <phoneticPr fontId="19"/>
  </si>
  <si>
    <t>-</t>
    <phoneticPr fontId="19"/>
  </si>
  <si>
    <t>-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</si>
  <si>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</si>
  <si>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</si>
  <si>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</si>
  <si>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</si>
  <si>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</si>
  <si>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</si>
  <si>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</si>
  <si>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</si>
  <si>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</si>
  <si>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</si>
  <si>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</si>
  <si>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</si>
  <si>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</si>
  <si>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</si>
  <si>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</si>
  <si>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</si>
  <si>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</si>
  <si>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</si>
  <si>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6月25日</t>
    <rPh sb="1" eb="2">
      <t>ガツ</t>
    </rPh>
    <rPh sb="4" eb="5">
      <t>ニチ</t>
    </rPh>
    <phoneticPr fontId="19"/>
  </si>
  <si>
    <t>*6月24日15時過ぎTOW揚水を停止。</t>
    <rPh sb="2" eb="3">
      <t>ガツ</t>
    </rPh>
    <rPh sb="5" eb="6">
      <t>ニチ</t>
    </rPh>
    <rPh sb="8" eb="9">
      <t>ジ</t>
    </rPh>
    <rPh sb="9" eb="10">
      <t>ス</t>
    </rPh>
    <rPh sb="14" eb="16">
      <t>ヨウスイ</t>
    </rPh>
    <rPh sb="17" eb="19">
      <t>テイシ</t>
    </rPh>
    <phoneticPr fontId="19"/>
  </si>
  <si>
    <t>7月1日</t>
    <rPh sb="1" eb="2">
      <t>ガツ</t>
    </rPh>
    <rPh sb="3" eb="4">
      <t>ニチ</t>
    </rPh>
    <phoneticPr fontId="19"/>
  </si>
  <si>
    <t>7月8日</t>
    <rPh sb="1" eb="2">
      <t>ガツ</t>
    </rPh>
    <rPh sb="3" eb="4">
      <t>カ</t>
    </rPh>
    <phoneticPr fontId="19"/>
  </si>
  <si>
    <t>7月16日</t>
    <rPh sb="1" eb="2">
      <t>ガツ</t>
    </rPh>
    <rPh sb="4" eb="5">
      <t>カ</t>
    </rPh>
    <phoneticPr fontId="19"/>
  </si>
  <si>
    <t>7月23日</t>
    <rPh sb="1" eb="2">
      <t>ガツ</t>
    </rPh>
    <rPh sb="4" eb="5">
      <t>ニチ</t>
    </rPh>
    <phoneticPr fontId="19"/>
  </si>
  <si>
    <t>7月29日</t>
    <rPh sb="1" eb="2">
      <t>ガツ</t>
    </rPh>
    <rPh sb="4" eb="5">
      <t>ニチ</t>
    </rPh>
    <phoneticPr fontId="19"/>
  </si>
  <si>
    <t>8月5日</t>
    <rPh sb="1" eb="2">
      <t>ガツ</t>
    </rPh>
    <rPh sb="3" eb="4">
      <t>カ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</si>
  <si>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</si>
  <si>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</si>
  <si>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</si>
  <si>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1月28日</t>
    <phoneticPr fontId="19"/>
  </si>
  <si>
    <t>4月8日</t>
    <phoneticPr fontId="19"/>
  </si>
  <si>
    <t>4月22日</t>
    <phoneticPr fontId="19"/>
  </si>
  <si>
    <t>8月12日</t>
    <rPh sb="1" eb="2">
      <t>ガツ</t>
    </rPh>
    <rPh sb="4" eb="5">
      <t>カ</t>
    </rPh>
    <phoneticPr fontId="19"/>
  </si>
  <si>
    <t>8月19日</t>
    <rPh sb="1" eb="2">
      <t>ガツ</t>
    </rPh>
    <rPh sb="4" eb="5">
      <t>カ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</si>
  <si>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</si>
  <si>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</si>
  <si>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</si>
  <si>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</si>
  <si>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</si>
  <si>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</si>
  <si>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</si>
  <si>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</si>
  <si>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</si>
  <si>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</si>
  <si>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</si>
  <si>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</si>
  <si>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</si>
  <si>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</si>
  <si>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</si>
  <si>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</si>
  <si>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</si>
  <si>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14.5m</t>
    <phoneticPr fontId="19"/>
  </si>
  <si>
    <t>-</t>
    <phoneticPr fontId="19"/>
  </si>
  <si>
    <t>8月26日</t>
    <rPh sb="1" eb="2">
      <t>ガツ</t>
    </rPh>
    <rPh sb="4" eb="5">
      <t>ニチ</t>
    </rPh>
    <phoneticPr fontId="19"/>
  </si>
  <si>
    <t>8月26日</t>
    <rPh sb="1" eb="2">
      <t>ガツ</t>
    </rPh>
    <rPh sb="4" eb="5">
      <t>ニチ</t>
    </rPh>
    <phoneticPr fontId="19"/>
  </si>
  <si>
    <t>9月3日</t>
    <rPh sb="1" eb="2">
      <t>ガツ</t>
    </rPh>
    <rPh sb="3" eb="4">
      <t>ニチ</t>
    </rPh>
    <phoneticPr fontId="19"/>
  </si>
  <si>
    <t>-</t>
    <phoneticPr fontId="19"/>
  </si>
  <si>
    <t>測定不可</t>
    <rPh sb="0" eb="4">
      <t>ソクテイフカ</t>
    </rPh>
    <phoneticPr fontId="19"/>
  </si>
  <si>
    <t>9月9日</t>
    <rPh sb="1" eb="2">
      <t>ガツ</t>
    </rPh>
    <rPh sb="3" eb="4">
      <t>カ</t>
    </rPh>
    <phoneticPr fontId="19"/>
  </si>
  <si>
    <t>9月17日</t>
    <rPh sb="1" eb="2">
      <t>ガツ</t>
    </rPh>
    <rPh sb="4" eb="5">
      <t>カ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</si>
  <si>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</si>
  <si>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</si>
  <si>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</si>
  <si>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</si>
  <si>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</si>
  <si>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</si>
  <si>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</si>
  <si>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</si>
  <si>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14.5m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</si>
  <si>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</si>
  <si>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</si>
  <si>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</si>
  <si>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</si>
  <si>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</si>
  <si>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</si>
  <si>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</si>
  <si>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</si>
  <si>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</si>
  <si>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</si>
  <si>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</si>
  <si>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測定不可</t>
    <rPh sb="0" eb="2">
      <t>ソクテイ</t>
    </rPh>
    <rPh sb="2" eb="4">
      <t>フカ</t>
    </rPh>
    <phoneticPr fontId="19"/>
  </si>
  <si>
    <t>9月24日</t>
    <rPh sb="1" eb="2">
      <t>ガツ</t>
    </rPh>
    <rPh sb="4" eb="5">
      <t>ニチ</t>
    </rPh>
    <phoneticPr fontId="19"/>
  </si>
  <si>
    <t>10月1日</t>
    <rPh sb="2" eb="3">
      <t>ガツ</t>
    </rPh>
    <rPh sb="4" eb="5">
      <t>ニチ</t>
    </rPh>
    <phoneticPr fontId="19"/>
  </si>
  <si>
    <t>10月8日</t>
    <rPh sb="2" eb="3">
      <t>ガツ</t>
    </rPh>
    <rPh sb="3" eb="5">
      <t>ヨウカ</t>
    </rPh>
    <phoneticPr fontId="19"/>
  </si>
  <si>
    <t>10月8日</t>
    <rPh sb="2" eb="3">
      <t>ガツ</t>
    </rPh>
    <rPh sb="4" eb="5">
      <t>ニチ</t>
    </rPh>
    <phoneticPr fontId="19"/>
  </si>
  <si>
    <t>10月15・16日</t>
    <rPh sb="2" eb="3">
      <t>ガツ</t>
    </rPh>
    <rPh sb="8" eb="9">
      <t>ニチ</t>
    </rPh>
    <phoneticPr fontId="19"/>
  </si>
  <si>
    <t>10月15・16日</t>
    <rPh sb="2" eb="3">
      <t>ガツ</t>
    </rPh>
    <rPh sb="8" eb="9">
      <t>ニチ</t>
    </rPh>
    <phoneticPr fontId="19"/>
  </si>
  <si>
    <t>*水位測定は15日に、塩素濃度測定は16日に行った。</t>
    <rPh sb="1" eb="5">
      <t>スイイソクテイ</t>
    </rPh>
    <rPh sb="8" eb="9">
      <t>ニチ</t>
    </rPh>
    <rPh sb="11" eb="15">
      <t>エンソノウド</t>
    </rPh>
    <rPh sb="15" eb="17">
      <t>ソクテイ</t>
    </rPh>
    <rPh sb="20" eb="21">
      <t>ニチ</t>
    </rPh>
    <rPh sb="22" eb="23">
      <t>オコナ</t>
    </rPh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</si>
  <si>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</si>
  <si>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</si>
  <si>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</si>
  <si>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</si>
  <si>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</si>
  <si>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</si>
  <si>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</si>
  <si>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14.5m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</si>
  <si>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</si>
  <si>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</si>
  <si>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</si>
  <si>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</si>
  <si>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</si>
  <si>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</si>
  <si>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</si>
  <si>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</si>
  <si>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</si>
  <si>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</si>
  <si>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</si>
  <si>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測定水位(m)</t>
    <phoneticPr fontId="19"/>
  </si>
  <si>
    <t>10月21日</t>
    <rPh sb="2" eb="3">
      <t>ガツ</t>
    </rPh>
    <rPh sb="5" eb="6">
      <t>ニチ</t>
    </rPh>
    <phoneticPr fontId="19"/>
  </si>
  <si>
    <t>測定水位(m)</t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</si>
  <si>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</si>
  <si>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</si>
  <si>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</si>
  <si>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</si>
  <si>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</si>
  <si>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</si>
  <si>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</si>
  <si>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14.5m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</si>
  <si>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</si>
  <si>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</si>
  <si>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</si>
  <si>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</si>
  <si>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</si>
  <si>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</si>
  <si>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</si>
  <si>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</si>
  <si>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</si>
  <si>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</si>
  <si>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</si>
  <si>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10月28日</t>
    <rPh sb="2" eb="3">
      <t>ガツ</t>
    </rPh>
    <rPh sb="5" eb="6">
      <t>ニチ</t>
    </rPh>
    <phoneticPr fontId="19"/>
  </si>
  <si>
    <t>測定不可</t>
  </si>
  <si>
    <t>11月5日</t>
    <rPh sb="2" eb="3">
      <t>ガツ</t>
    </rPh>
    <rPh sb="3" eb="5">
      <t>イツカ</t>
    </rPh>
    <phoneticPr fontId="19"/>
  </si>
  <si>
    <t>11月13日</t>
    <phoneticPr fontId="19"/>
  </si>
  <si>
    <t>11月13日</t>
    <phoneticPr fontId="19"/>
  </si>
  <si>
    <t>11月18日</t>
    <rPh sb="2" eb="3">
      <t>ガツ</t>
    </rPh>
    <rPh sb="5" eb="6">
      <t>ニチ</t>
    </rPh>
    <phoneticPr fontId="19"/>
  </si>
  <si>
    <t>11月25日</t>
    <rPh sb="2" eb="3">
      <t>ガツ</t>
    </rPh>
    <rPh sb="5" eb="6">
      <t>ニチ</t>
    </rPh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</si>
  <si>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</si>
  <si>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</si>
  <si>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</si>
  <si>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</si>
  <si>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</si>
  <si>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</si>
  <si>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</si>
  <si>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14.5m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</si>
  <si>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</si>
  <si>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</si>
  <si>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</si>
  <si>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</si>
  <si>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</si>
  <si>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</si>
  <si>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</si>
  <si>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</si>
  <si>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</si>
  <si>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</si>
  <si>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</si>
  <si>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測定水位(m)</t>
    <phoneticPr fontId="19"/>
  </si>
  <si>
    <t>測定不可</t>
    <rPh sb="0" eb="2">
      <t>ソクテイ</t>
    </rPh>
    <rPh sb="2" eb="4">
      <t>フカ</t>
    </rPh>
    <phoneticPr fontId="19"/>
  </si>
  <si>
    <t>12月2日</t>
    <rPh sb="2" eb="3">
      <t>ガツ</t>
    </rPh>
    <rPh sb="4" eb="5">
      <t>ニチ</t>
    </rPh>
    <phoneticPr fontId="19"/>
  </si>
  <si>
    <t>12月9日</t>
    <rPh sb="2" eb="3">
      <t>ガツ</t>
    </rPh>
    <rPh sb="4" eb="5">
      <t>ニチ</t>
    </rPh>
    <phoneticPr fontId="19"/>
  </si>
  <si>
    <t>12月16日</t>
    <rPh sb="2" eb="3">
      <t>ガツ</t>
    </rPh>
    <rPh sb="5" eb="6">
      <t>ニチ</t>
    </rPh>
    <phoneticPr fontId="19"/>
  </si>
  <si>
    <t>12月24日</t>
    <rPh sb="2" eb="3">
      <t>ガツ</t>
    </rPh>
    <rPh sb="5" eb="6">
      <t>ニチ</t>
    </rPh>
    <phoneticPr fontId="19"/>
  </si>
  <si>
    <t>26.5m</t>
    <phoneticPr fontId="19"/>
  </si>
  <si>
    <t>-</t>
    <phoneticPr fontId="19"/>
  </si>
  <si>
    <t>4m</t>
    <phoneticPr fontId="19"/>
  </si>
  <si>
    <t>10.5m</t>
    <phoneticPr fontId="19"/>
  </si>
  <si>
    <t>20m</t>
    <phoneticPr fontId="19"/>
  </si>
  <si>
    <t>22m</t>
    <phoneticPr fontId="19"/>
  </si>
  <si>
    <t>OW-No.10</t>
    <phoneticPr fontId="19"/>
  </si>
  <si>
    <t>14.5m</t>
    <phoneticPr fontId="19"/>
  </si>
  <si>
    <t>-</t>
    <phoneticPr fontId="19"/>
  </si>
  <si>
    <t>-</t>
    <phoneticPr fontId="19"/>
  </si>
  <si>
    <t>11.5m</t>
    <phoneticPr fontId="19"/>
  </si>
  <si>
    <t>15m</t>
    <phoneticPr fontId="19"/>
  </si>
  <si>
    <t>21.5m</t>
    <phoneticPr fontId="19"/>
  </si>
  <si>
    <t>23.5m</t>
    <phoneticPr fontId="19"/>
  </si>
  <si>
    <t>27m</t>
    <phoneticPr fontId="19"/>
  </si>
  <si>
    <t>34m</t>
    <phoneticPr fontId="19"/>
  </si>
  <si>
    <t>36m</t>
    <phoneticPr fontId="19"/>
  </si>
  <si>
    <t>38m</t>
    <phoneticPr fontId="19"/>
  </si>
  <si>
    <t>25m</t>
    <phoneticPr fontId="19"/>
  </si>
  <si>
    <t>測定水位(m)</t>
    <phoneticPr fontId="19"/>
  </si>
  <si>
    <t>12月30日</t>
    <rPh sb="2" eb="3">
      <t>ガツ</t>
    </rPh>
    <rPh sb="5" eb="6">
      <t>ニチ</t>
    </rPh>
    <phoneticPr fontId="19"/>
  </si>
  <si>
    <t>※処分場が午前中のみの稼働なので、ポイントとなる井戸を優先して観測</t>
    <rPh sb="1" eb="4">
      <t>ショブンジョウ</t>
    </rPh>
    <rPh sb="5" eb="8">
      <t>ゴゼンチュウ</t>
    </rPh>
    <rPh sb="11" eb="13">
      <t>カドウ</t>
    </rPh>
    <rPh sb="24" eb="26">
      <t>イド</t>
    </rPh>
    <rPh sb="27" eb="29">
      <t>ユウセン</t>
    </rPh>
    <rPh sb="31" eb="33">
      <t>カンソク</t>
    </rPh>
    <phoneticPr fontId="19"/>
  </si>
  <si>
    <t>*12月30日は午前中のみの観測なので、主要観測井のみの数値</t>
    <rPh sb="3" eb="4">
      <t>ガツ</t>
    </rPh>
    <rPh sb="6" eb="7">
      <t>ニチ</t>
    </rPh>
    <rPh sb="8" eb="11">
      <t>ゴゼンチュウ</t>
    </rPh>
    <rPh sb="14" eb="16">
      <t>カンソク</t>
    </rPh>
    <rPh sb="20" eb="22">
      <t>シュヨウ</t>
    </rPh>
    <rPh sb="22" eb="24">
      <t>カンソク</t>
    </rPh>
    <rPh sb="24" eb="25">
      <t>イ</t>
    </rPh>
    <rPh sb="28" eb="30">
      <t>スウチ</t>
    </rPh>
    <phoneticPr fontId="19"/>
  </si>
  <si>
    <t>*6月24日15時過ぎTOW揚水停止。</t>
    <rPh sb="2" eb="3">
      <t>ガツ</t>
    </rPh>
    <rPh sb="5" eb="6">
      <t>ニチ</t>
    </rPh>
    <rPh sb="8" eb="9">
      <t>ジ</t>
    </rPh>
    <rPh sb="9" eb="10">
      <t>ス</t>
    </rPh>
    <rPh sb="14" eb="16">
      <t>ヨウスイ</t>
    </rPh>
    <rPh sb="16" eb="18">
      <t>テイシ</t>
    </rPh>
    <phoneticPr fontId="19"/>
  </si>
  <si>
    <t>*12月30日は午前中のみの作業なので、主要観測井のみの数値</t>
    <rPh sb="3" eb="4">
      <t>ガツ</t>
    </rPh>
    <rPh sb="6" eb="7">
      <t>ニチ</t>
    </rPh>
    <rPh sb="8" eb="11">
      <t>ゴゼンチュウ</t>
    </rPh>
    <rPh sb="14" eb="16">
      <t>サギョウ</t>
    </rPh>
    <rPh sb="20" eb="22">
      <t>シュヨウ</t>
    </rPh>
    <rPh sb="22" eb="24">
      <t>カンソク</t>
    </rPh>
    <rPh sb="24" eb="25">
      <t>イ</t>
    </rPh>
    <rPh sb="28" eb="30">
      <t>スウチ</t>
    </rPh>
    <phoneticPr fontId="19"/>
  </si>
  <si>
    <t>＊NSW-No.13,14は工事に伴って観測不可能。一部の期間のみ観測しています。</t>
    <rPh sb="14" eb="16">
      <t>コウジ</t>
    </rPh>
    <rPh sb="17" eb="18">
      <t>トモナ</t>
    </rPh>
    <rPh sb="20" eb="22">
      <t>カンソク</t>
    </rPh>
    <rPh sb="22" eb="25">
      <t>フカノウ</t>
    </rPh>
    <rPh sb="26" eb="28">
      <t>イチブ</t>
    </rPh>
    <rPh sb="29" eb="31">
      <t>キカン</t>
    </rPh>
    <rPh sb="33" eb="35">
      <t>カンソク</t>
    </rPh>
    <phoneticPr fontId="19"/>
  </si>
  <si>
    <t>-</t>
    <phoneticPr fontId="19"/>
  </si>
  <si>
    <t>-</t>
    <phoneticPr fontId="19"/>
  </si>
  <si>
    <t>＊井戸群-No.13,14は工事に伴って観測不可能。一部の期間のみ観測しています。</t>
    <rPh sb="1" eb="3">
      <t>イド</t>
    </rPh>
    <rPh sb="3" eb="4">
      <t>グン</t>
    </rPh>
    <rPh sb="14" eb="16">
      <t>コウジ</t>
    </rPh>
    <rPh sb="17" eb="18">
      <t>トモナ</t>
    </rPh>
    <rPh sb="20" eb="22">
      <t>カンソク</t>
    </rPh>
    <rPh sb="22" eb="25">
      <t>フカノウ</t>
    </rPh>
    <rPh sb="26" eb="28">
      <t>イチブ</t>
    </rPh>
    <rPh sb="29" eb="31">
      <t>キカン</t>
    </rPh>
    <rPh sb="33" eb="35">
      <t>カンソク</t>
    </rPh>
    <phoneticPr fontId="19"/>
  </si>
  <si>
    <t>欠測</t>
    <rPh sb="0" eb="1">
      <t>ケツ</t>
    </rPh>
    <rPh sb="1" eb="2">
      <t>ハカリ</t>
    </rPh>
    <phoneticPr fontId="19"/>
  </si>
  <si>
    <t>*11月13日　NSW-No.2から臭いがした</t>
  </si>
  <si>
    <t>*11月13日　NSW-No.2から臭いがした</t>
    <rPh sb="3" eb="4">
      <t>ガツ</t>
    </rPh>
    <rPh sb="6" eb="7">
      <t>ニチ</t>
    </rPh>
    <phoneticPr fontId="19"/>
  </si>
  <si>
    <t>*11月5日　C2から臭いがした</t>
    <rPh sb="3" eb="4">
      <t>ガツ</t>
    </rPh>
    <rPh sb="5" eb="6">
      <t>ニチ</t>
    </rPh>
    <phoneticPr fontId="19"/>
  </si>
  <si>
    <t>水位なし</t>
    <phoneticPr fontId="19"/>
  </si>
  <si>
    <t>水位なし</t>
    <phoneticPr fontId="19"/>
  </si>
  <si>
    <t>水位なし</t>
    <phoneticPr fontId="19"/>
  </si>
  <si>
    <t>水位なし</t>
    <phoneticPr fontId="19"/>
  </si>
  <si>
    <t>水位なし</t>
    <phoneticPr fontId="19"/>
  </si>
  <si>
    <t>－</t>
    <phoneticPr fontId="19"/>
  </si>
  <si>
    <t>‐</t>
  </si>
  <si>
    <t>‐</t>
    <phoneticPr fontId="19"/>
  </si>
  <si>
    <t>‐</t>
    <phoneticPr fontId="19"/>
  </si>
  <si>
    <t>＊2013年8月29日：No.13、No.14井戸群の管頭を４ｍ伸ばしました。管頭標高が更新されます</t>
    <rPh sb="5" eb="6">
      <t>ネン</t>
    </rPh>
    <rPh sb="7" eb="8">
      <t>ガツ</t>
    </rPh>
    <rPh sb="10" eb="11">
      <t>ニチ</t>
    </rPh>
    <rPh sb="23" eb="25">
      <t>イド</t>
    </rPh>
    <rPh sb="25" eb="26">
      <t>グン</t>
    </rPh>
    <rPh sb="27" eb="28">
      <t>カン</t>
    </rPh>
    <rPh sb="28" eb="29">
      <t>アタマ</t>
    </rPh>
    <rPh sb="32" eb="33">
      <t>ノ</t>
    </rPh>
    <rPh sb="39" eb="40">
      <t>カン</t>
    </rPh>
    <rPh sb="40" eb="41">
      <t>アタマ</t>
    </rPh>
    <rPh sb="41" eb="43">
      <t>ヒョウコウ</t>
    </rPh>
    <rPh sb="44" eb="46">
      <t>コウシン</t>
    </rPh>
    <phoneticPr fontId="19"/>
  </si>
  <si>
    <t>6U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</si>
</sst>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0.000_ "/>
    <numFmt numFmtId="178" formatCode="0.0_ "/>
    <numFmt numFmtId="179" formatCode="0_ "/>
    <numFmt numFmtId="180" formatCode="0_);[Red]\(0\)"/>
  </numFmts>
  <fonts count="2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77" fontId="20" fillId="0" borderId="13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8" xfId="0" applyNumberFormat="1" applyFont="1" applyBorder="1" applyAlignment="1">
      <alignment horizontal="right"/>
    </xf>
    <xf numFmtId="0" fontId="20" fillId="0" borderId="18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178" fontId="20" fillId="0" borderId="18" xfId="0" applyNumberFormat="1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178" fontId="20" fillId="0" borderId="18" xfId="0" applyNumberFormat="1" applyFont="1" applyBorder="1" applyAlignment="1">
      <alignment horizontal="right" vertical="center"/>
    </xf>
    <xf numFmtId="178" fontId="20" fillId="0" borderId="19" xfId="0" applyNumberFormat="1" applyFont="1" applyBorder="1" applyAlignment="1">
      <alignment horizontal="right" vertical="center"/>
    </xf>
    <xf numFmtId="178" fontId="20" fillId="0" borderId="17" xfId="0" applyNumberFormat="1" applyFont="1" applyBorder="1" applyAlignment="1">
      <alignment horizontal="right"/>
    </xf>
    <xf numFmtId="178" fontId="20" fillId="0" borderId="22" xfId="0" applyNumberFormat="1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/>
    </xf>
    <xf numFmtId="0" fontId="22" fillId="0" borderId="0" xfId="0" applyFont="1">
      <alignment vertical="center"/>
    </xf>
    <xf numFmtId="0" fontId="20" fillId="0" borderId="21" xfId="0" applyFont="1" applyBorder="1" applyAlignment="1">
      <alignment horizontal="right" vertical="center"/>
    </xf>
    <xf numFmtId="0" fontId="20" fillId="0" borderId="17" xfId="0" applyNumberFormat="1" applyFont="1" applyBorder="1" applyAlignment="1">
      <alignment horizontal="right"/>
    </xf>
    <xf numFmtId="179" fontId="20" fillId="0" borderId="18" xfId="0" applyNumberFormat="1" applyFont="1" applyBorder="1" applyAlignment="1">
      <alignment horizontal="righ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0" borderId="22" xfId="0" applyNumberFormat="1" applyFont="1" applyBorder="1" applyAlignment="1">
      <alignment horizontal="right"/>
    </xf>
    <xf numFmtId="178" fontId="20" fillId="0" borderId="19" xfId="0" applyNumberFormat="1" applyFont="1" applyBorder="1" applyAlignment="1">
      <alignment horizontal="right"/>
    </xf>
    <xf numFmtId="0" fontId="20" fillId="0" borderId="19" xfId="0" applyNumberFormat="1" applyFont="1" applyBorder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right"/>
    </xf>
    <xf numFmtId="178" fontId="20" fillId="0" borderId="18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27" xfId="0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 vertical="center"/>
    </xf>
    <xf numFmtId="180" fontId="20" fillId="0" borderId="18" xfId="0" applyNumberFormat="1" applyFont="1" applyBorder="1" applyAlignment="1">
      <alignment horizontal="right"/>
    </xf>
    <xf numFmtId="180" fontId="20" fillId="0" borderId="19" xfId="0" applyNumberFormat="1" applyFont="1" applyBorder="1" applyAlignment="1">
      <alignment horizontal="center"/>
    </xf>
    <xf numFmtId="180" fontId="20" fillId="0" borderId="29" xfId="0" applyNumberFormat="1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78" fontId="23" fillId="0" borderId="18" xfId="0" applyNumberFormat="1" applyFont="1" applyBorder="1" applyAlignment="1">
      <alignment horizontal="right"/>
    </xf>
    <xf numFmtId="49" fontId="0" fillId="0" borderId="34" xfId="0" applyNumberFormat="1" applyBorder="1">
      <alignment vertical="center"/>
    </xf>
    <xf numFmtId="14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0" fillId="24" borderId="34" xfId="0" applyFill="1" applyBorder="1">
      <alignment vertical="center"/>
    </xf>
    <xf numFmtId="49" fontId="0" fillId="25" borderId="34" xfId="0" applyNumberFormat="1" applyFill="1" applyBorder="1">
      <alignment vertical="center"/>
    </xf>
    <xf numFmtId="14" fontId="0" fillId="0" borderId="34" xfId="0" applyNumberFormat="1" applyFill="1" applyBorder="1">
      <alignment vertical="center"/>
    </xf>
    <xf numFmtId="0" fontId="0" fillId="26" borderId="37" xfId="0" applyFill="1" applyBorder="1">
      <alignment vertical="center"/>
    </xf>
    <xf numFmtId="0" fontId="0" fillId="26" borderId="34" xfId="0" applyFill="1" applyBorder="1">
      <alignment vertical="center"/>
    </xf>
    <xf numFmtId="0" fontId="0" fillId="0" borderId="40" xfId="0" applyBorder="1">
      <alignment vertical="center"/>
    </xf>
    <xf numFmtId="0" fontId="0" fillId="0" borderId="43" xfId="0" applyBorder="1">
      <alignment vertical="center"/>
    </xf>
    <xf numFmtId="0" fontId="0" fillId="0" borderId="38" xfId="0" applyBorder="1">
      <alignment vertical="center"/>
    </xf>
    <xf numFmtId="0" fontId="0" fillId="24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0" fontId="0" fillId="26" borderId="0" xfId="0" applyFill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4" xfId="0" applyNumberFormat="1" applyBorder="1">
      <alignment vertical="center"/>
    </xf>
    <xf numFmtId="0" fontId="0" fillId="0" borderId="37" xfId="0" applyFill="1" applyBorder="1">
      <alignment vertical="center"/>
    </xf>
    <xf numFmtId="0" fontId="0" fillId="0" borderId="34" xfId="0" applyFill="1" applyBorder="1">
      <alignment vertical="center"/>
    </xf>
    <xf numFmtId="0" fontId="20" fillId="0" borderId="45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178" fontId="20" fillId="0" borderId="46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47" xfId="0" applyFont="1" applyBorder="1" applyAlignment="1">
      <alignment horizontal="right" vertical="center"/>
    </xf>
    <xf numFmtId="14" fontId="0" fillId="0" borderId="34" xfId="0" applyNumberForma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179" fontId="19" fillId="0" borderId="18" xfId="0" applyNumberFormat="1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177" fontId="20" fillId="26" borderId="13" xfId="0" applyNumberFormat="1" applyFont="1" applyFill="1" applyBorder="1" applyAlignment="1">
      <alignment horizontal="right" vertical="center"/>
    </xf>
    <xf numFmtId="0" fontId="21" fillId="26" borderId="13" xfId="0" applyFont="1" applyFill="1" applyBorder="1" applyAlignment="1">
      <alignment horizontal="right" vertical="center"/>
    </xf>
    <xf numFmtId="0" fontId="21" fillId="26" borderId="15" xfId="0" applyFont="1" applyFill="1" applyBorder="1" applyAlignment="1">
      <alignment horizontal="right" vertical="center"/>
    </xf>
    <xf numFmtId="0" fontId="20" fillId="26" borderId="13" xfId="0" applyFont="1" applyFill="1" applyBorder="1" applyAlignment="1">
      <alignment horizontal="right" vertical="center"/>
    </xf>
    <xf numFmtId="0" fontId="20" fillId="26" borderId="15" xfId="0" applyFont="1" applyFill="1" applyBorder="1" applyAlignment="1">
      <alignment horizontal="right" vertical="center"/>
    </xf>
    <xf numFmtId="0" fontId="20" fillId="26" borderId="18" xfId="0" applyNumberFormat="1" applyFont="1" applyFill="1" applyBorder="1" applyAlignment="1">
      <alignment horizontal="right"/>
    </xf>
    <xf numFmtId="0" fontId="20" fillId="26" borderId="18" xfId="0" applyNumberFormat="1" applyFont="1" applyFill="1" applyBorder="1" applyAlignment="1">
      <alignment horizontal="right" vertical="center"/>
    </xf>
    <xf numFmtId="0" fontId="20" fillId="26" borderId="19" xfId="0" applyFont="1" applyFill="1" applyBorder="1" applyAlignment="1">
      <alignment horizontal="right" vertical="center"/>
    </xf>
    <xf numFmtId="178" fontId="20" fillId="26" borderId="18" xfId="0" applyNumberFormat="1" applyFont="1" applyFill="1" applyBorder="1" applyAlignment="1">
      <alignment horizontal="right"/>
    </xf>
    <xf numFmtId="0" fontId="20" fillId="26" borderId="19" xfId="0" applyFont="1" applyFill="1" applyBorder="1" applyAlignment="1">
      <alignment horizontal="right"/>
    </xf>
    <xf numFmtId="177" fontId="20" fillId="26" borderId="15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right"/>
    </xf>
    <xf numFmtId="0" fontId="21" fillId="26" borderId="13" xfId="0" applyFont="1" applyFill="1" applyBorder="1" applyAlignment="1">
      <alignment horizontal="right"/>
    </xf>
    <xf numFmtId="0" fontId="20" fillId="26" borderId="12" xfId="0" applyFont="1" applyFill="1" applyBorder="1" applyAlignment="1">
      <alignment horizontal="right" vertical="center"/>
    </xf>
    <xf numFmtId="0" fontId="20" fillId="26" borderId="17" xfId="0" applyNumberFormat="1" applyFont="1" applyFill="1" applyBorder="1" applyAlignment="1">
      <alignment horizontal="right" vertical="center"/>
    </xf>
    <xf numFmtId="0" fontId="20" fillId="26" borderId="19" xfId="0" applyNumberFormat="1" applyFont="1" applyFill="1" applyBorder="1" applyAlignment="1">
      <alignment horizontal="right" vertical="center"/>
    </xf>
    <xf numFmtId="0" fontId="21" fillId="26" borderId="21" xfId="0" applyFont="1" applyFill="1" applyBorder="1" applyAlignment="1">
      <alignment horizontal="right" vertical="center"/>
    </xf>
    <xf numFmtId="178" fontId="20" fillId="26" borderId="18" xfId="0" applyNumberFormat="1" applyFont="1" applyFill="1" applyBorder="1" applyAlignment="1">
      <alignment horizontal="right" vertical="center"/>
    </xf>
    <xf numFmtId="178" fontId="20" fillId="26" borderId="22" xfId="0" applyNumberFormat="1" applyFont="1" applyFill="1" applyBorder="1" applyAlignment="1">
      <alignment horizontal="right" vertical="center"/>
    </xf>
    <xf numFmtId="178" fontId="20" fillId="26" borderId="19" xfId="0" applyNumberFormat="1" applyFont="1" applyFill="1" applyBorder="1" applyAlignment="1">
      <alignment horizontal="right" vertical="center"/>
    </xf>
    <xf numFmtId="177" fontId="20" fillId="26" borderId="12" xfId="0" applyNumberFormat="1" applyFont="1" applyFill="1" applyBorder="1" applyAlignment="1">
      <alignment horizontal="right" vertical="center"/>
    </xf>
    <xf numFmtId="0" fontId="21" fillId="26" borderId="12" xfId="0" applyFont="1" applyFill="1" applyBorder="1" applyAlignment="1">
      <alignment horizontal="right" vertical="center"/>
    </xf>
    <xf numFmtId="178" fontId="20" fillId="26" borderId="17" xfId="0" applyNumberFormat="1" applyFont="1" applyFill="1" applyBorder="1" applyAlignment="1">
      <alignment horizontal="right"/>
    </xf>
    <xf numFmtId="0" fontId="20" fillId="26" borderId="19" xfId="0" applyNumberFormat="1" applyFont="1" applyFill="1" applyBorder="1" applyAlignment="1">
      <alignment horizontal="right"/>
    </xf>
    <xf numFmtId="178" fontId="20" fillId="26" borderId="19" xfId="0" applyNumberFormat="1" applyFont="1" applyFill="1" applyBorder="1" applyAlignment="1">
      <alignment horizontal="right"/>
    </xf>
    <xf numFmtId="0" fontId="20" fillId="26" borderId="18" xfId="0" applyFont="1" applyFill="1" applyBorder="1" applyAlignment="1">
      <alignment horizontal="right"/>
    </xf>
    <xf numFmtId="0" fontId="20" fillId="26" borderId="15" xfId="0" applyFont="1" applyFill="1" applyBorder="1" applyAlignment="1">
      <alignment horizontal="center" vertical="center"/>
    </xf>
    <xf numFmtId="180" fontId="20" fillId="26" borderId="18" xfId="0" applyNumberFormat="1" applyFont="1" applyFill="1" applyBorder="1" applyAlignment="1">
      <alignment horizontal="right"/>
    </xf>
    <xf numFmtId="180" fontId="20" fillId="26" borderId="19" xfId="0" applyNumberFormat="1" applyFont="1" applyFill="1" applyBorder="1" applyAlignment="1">
      <alignment horizontal="center"/>
    </xf>
    <xf numFmtId="0" fontId="0" fillId="30" borderId="34" xfId="0" applyFill="1" applyBorder="1">
      <alignment vertical="center"/>
    </xf>
    <xf numFmtId="177" fontId="0" fillId="0" borderId="57" xfId="0" applyNumberFormat="1" applyBorder="1">
      <alignment vertical="center"/>
    </xf>
    <xf numFmtId="0" fontId="0" fillId="0" borderId="57" xfId="0" applyBorder="1">
      <alignment vertical="center"/>
    </xf>
    <xf numFmtId="0" fontId="0" fillId="30" borderId="57" xfId="0" applyFill="1" applyBorder="1">
      <alignment vertical="center"/>
    </xf>
    <xf numFmtId="177" fontId="20" fillId="0" borderId="13" xfId="0" applyNumberFormat="1" applyFont="1" applyFill="1" applyBorder="1" applyAlignment="1">
      <alignment horizontal="right" vertical="center"/>
    </xf>
    <xf numFmtId="0" fontId="0" fillId="0" borderId="57" xfId="0" applyFill="1" applyBorder="1">
      <alignment vertical="center"/>
    </xf>
    <xf numFmtId="0" fontId="0" fillId="0" borderId="57" xfId="0" applyNumberFormat="1" applyBorder="1">
      <alignment vertical="center"/>
    </xf>
    <xf numFmtId="177" fontId="0" fillId="0" borderId="34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7" fontId="0" fillId="0" borderId="58" xfId="0" applyNumberFormat="1" applyBorder="1">
      <alignment vertical="center"/>
    </xf>
    <xf numFmtId="0" fontId="0" fillId="0" borderId="0" xfId="0" applyBorder="1">
      <alignment vertical="center"/>
    </xf>
    <xf numFmtId="177" fontId="0" fillId="0" borderId="44" xfId="0" applyNumberFormat="1" applyBorder="1">
      <alignment vertical="center"/>
    </xf>
    <xf numFmtId="177" fontId="0" fillId="0" borderId="59" xfId="0" applyNumberFormat="1" applyBorder="1">
      <alignment vertical="center"/>
    </xf>
    <xf numFmtId="177" fontId="0" fillId="0" borderId="36" xfId="0" applyNumberFormat="1" applyBorder="1">
      <alignment vertical="center"/>
    </xf>
    <xf numFmtId="177" fontId="0" fillId="0" borderId="60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44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3" xfId="0" applyNumberFormat="1" applyBorder="1">
      <alignment vertical="center"/>
    </xf>
    <xf numFmtId="177" fontId="0" fillId="0" borderId="62" xfId="0" applyNumberFormat="1" applyBorder="1">
      <alignment vertical="center"/>
    </xf>
    <xf numFmtId="0" fontId="0" fillId="0" borderId="63" xfId="0" applyFill="1" applyBorder="1">
      <alignment vertical="center"/>
    </xf>
    <xf numFmtId="177" fontId="0" fillId="25" borderId="58" xfId="0" applyNumberFormat="1" applyFill="1" applyBorder="1">
      <alignment vertical="center"/>
    </xf>
    <xf numFmtId="177" fontId="0" fillId="25" borderId="44" xfId="0" applyNumberFormat="1" applyFill="1" applyBorder="1">
      <alignment vertical="center"/>
    </xf>
    <xf numFmtId="177" fontId="0" fillId="25" borderId="59" xfId="0" applyNumberFormat="1" applyFill="1" applyBorder="1">
      <alignment vertical="center"/>
    </xf>
    <xf numFmtId="177" fontId="0" fillId="25" borderId="44" xfId="0" applyNumberFormat="1" applyFill="1" applyBorder="1" applyAlignment="1">
      <alignment vertical="center"/>
    </xf>
    <xf numFmtId="177" fontId="0" fillId="25" borderId="59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41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44" xfId="0" applyFill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/>
    </xf>
    <xf numFmtId="177" fontId="20" fillId="0" borderId="32" xfId="0" applyNumberFormat="1" applyFont="1" applyBorder="1" applyAlignment="1">
      <alignment horizontal="right" vertical="center"/>
    </xf>
    <xf numFmtId="177" fontId="20" fillId="0" borderId="33" xfId="0" applyNumberFormat="1" applyFont="1" applyBorder="1" applyAlignment="1">
      <alignment horizontal="right" vertical="center"/>
    </xf>
    <xf numFmtId="177" fontId="20" fillId="0" borderId="24" xfId="0" applyNumberFormat="1" applyFont="1" applyBorder="1" applyAlignment="1">
      <alignment horizontal="right" vertical="center"/>
    </xf>
    <xf numFmtId="177" fontId="20" fillId="0" borderId="28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77" fontId="20" fillId="0" borderId="21" xfId="0" applyNumberFormat="1" applyFont="1" applyBorder="1" applyAlignment="1">
      <alignment horizontal="right" vertical="center" shrinkToFit="1"/>
    </xf>
    <xf numFmtId="177" fontId="20" fillId="0" borderId="32" xfId="0" applyNumberFormat="1" applyFont="1" applyBorder="1" applyAlignment="1">
      <alignment horizontal="right" vertical="center" shrinkToFit="1"/>
    </xf>
    <xf numFmtId="177" fontId="20" fillId="0" borderId="33" xfId="0" applyNumberFormat="1" applyFont="1" applyBorder="1" applyAlignment="1">
      <alignment horizontal="right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177" fontId="20" fillId="26" borderId="21" xfId="0" applyNumberFormat="1" applyFont="1" applyFill="1" applyBorder="1" applyAlignment="1">
      <alignment horizontal="right" vertical="center"/>
    </xf>
    <xf numFmtId="177" fontId="20" fillId="26" borderId="32" xfId="0" applyNumberFormat="1" applyFont="1" applyFill="1" applyBorder="1" applyAlignment="1">
      <alignment horizontal="right" vertical="center"/>
    </xf>
    <xf numFmtId="177" fontId="20" fillId="26" borderId="33" xfId="0" applyNumberFormat="1" applyFont="1" applyFill="1" applyBorder="1" applyAlignment="1">
      <alignment horizontal="right" vertical="center"/>
    </xf>
    <xf numFmtId="177" fontId="20" fillId="26" borderId="21" xfId="0" applyNumberFormat="1" applyFont="1" applyFill="1" applyBorder="1" applyAlignment="1">
      <alignment horizontal="right" vertical="center" shrinkToFit="1"/>
    </xf>
    <xf numFmtId="177" fontId="20" fillId="26" borderId="32" xfId="0" applyNumberFormat="1" applyFont="1" applyFill="1" applyBorder="1" applyAlignment="1">
      <alignment horizontal="right" vertical="center" shrinkToFit="1"/>
    </xf>
    <xf numFmtId="177" fontId="20" fillId="26" borderId="33" xfId="0" applyNumberFormat="1" applyFont="1" applyFill="1" applyBorder="1" applyAlignment="1">
      <alignment horizontal="right" vertical="center" shrinkToFit="1"/>
    </xf>
    <xf numFmtId="177" fontId="20" fillId="26" borderId="24" xfId="0" applyNumberFormat="1" applyFont="1" applyFill="1" applyBorder="1" applyAlignment="1">
      <alignment horizontal="right" vertical="center"/>
    </xf>
    <xf numFmtId="177" fontId="20" fillId="26" borderId="28" xfId="0" applyNumberFormat="1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/>
              <a:t>2013</a:t>
            </a:r>
            <a:r>
              <a:rPr lang="ja-JP" altLang="en-US"/>
              <a:t>年大塚山第２処分場　各観測井戸の地下水位グラフ（</a:t>
            </a:r>
            <a:r>
              <a:rPr lang="en-US" altLang="ja-JP"/>
              <a:t>NSW)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'2013年一覧表(NSW)'!$C$2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'2013年一覧表(NSW)'!$C$3:$C$53</c:f>
              <c:numCache>
                <c:formatCode>0.000_ </c:formatCode>
                <c:ptCount val="51"/>
                <c:pt idx="0">
                  <c:v>49.792000000000002</c:v>
                </c:pt>
                <c:pt idx="1">
                  <c:v>49.760000000000005</c:v>
                </c:pt>
                <c:pt idx="2">
                  <c:v>49.657000000000004</c:v>
                </c:pt>
                <c:pt idx="3">
                  <c:v>49.662000000000006</c:v>
                </c:pt>
                <c:pt idx="4">
                  <c:v>49.746000000000002</c:v>
                </c:pt>
                <c:pt idx="5">
                  <c:v>49.671000000000006</c:v>
                </c:pt>
                <c:pt idx="6">
                  <c:v>49.673000000000002</c:v>
                </c:pt>
                <c:pt idx="7">
                  <c:v>49.622</c:v>
                </c:pt>
                <c:pt idx="8">
                  <c:v>49.588000000000008</c:v>
                </c:pt>
                <c:pt idx="9">
                  <c:v>49.537000000000006</c:v>
                </c:pt>
                <c:pt idx="10">
                  <c:v>49.524000000000001</c:v>
                </c:pt>
                <c:pt idx="11">
                  <c:v>49.545000000000002</c:v>
                </c:pt>
                <c:pt idx="12">
                  <c:v>49.478999999999999</c:v>
                </c:pt>
                <c:pt idx="13">
                  <c:v>50.783000000000001</c:v>
                </c:pt>
                <c:pt idx="14">
                  <c:v>50.722000000000001</c:v>
                </c:pt>
                <c:pt idx="15">
                  <c:v>50.285000000000004</c:v>
                </c:pt>
                <c:pt idx="16">
                  <c:v>50.344000000000001</c:v>
                </c:pt>
                <c:pt idx="17">
                  <c:v>50.39</c:v>
                </c:pt>
                <c:pt idx="18">
                  <c:v>50.675000000000004</c:v>
                </c:pt>
                <c:pt idx="19">
                  <c:v>50.829000000000008</c:v>
                </c:pt>
                <c:pt idx="20">
                  <c:v>50.939000000000007</c:v>
                </c:pt>
                <c:pt idx="21">
                  <c:v>50.787000000000006</c:v>
                </c:pt>
                <c:pt idx="22">
                  <c:v>50.538000000000004</c:v>
                </c:pt>
                <c:pt idx="23">
                  <c:v>51.02</c:v>
                </c:pt>
                <c:pt idx="24">
                  <c:v>52.491</c:v>
                </c:pt>
                <c:pt idx="25">
                  <c:v>52.275000000000006</c:v>
                </c:pt>
                <c:pt idx="26">
                  <c:v>51.872</c:v>
                </c:pt>
                <c:pt idx="27">
                  <c:v>51.825000000000003</c:v>
                </c:pt>
                <c:pt idx="28">
                  <c:v>51.58</c:v>
                </c:pt>
                <c:pt idx="29">
                  <c:v>51.432000000000002</c:v>
                </c:pt>
                <c:pt idx="30">
                  <c:v>52.563000000000002</c:v>
                </c:pt>
                <c:pt idx="31">
                  <c:v>51.442999999999998</c:v>
                </c:pt>
                <c:pt idx="32">
                  <c:v>51.405000000000001</c:v>
                </c:pt>
                <c:pt idx="33">
                  <c:v>51.328000000000003</c:v>
                </c:pt>
                <c:pt idx="34">
                  <c:v>51.575000000000003</c:v>
                </c:pt>
                <c:pt idx="35">
                  <c:v>51.913000000000004</c:v>
                </c:pt>
                <c:pt idx="36">
                  <c:v>52.185000000000002</c:v>
                </c:pt>
                <c:pt idx="37">
                  <c:v>52.986000000000004</c:v>
                </c:pt>
                <c:pt idx="38">
                  <c:v>53.36</c:v>
                </c:pt>
                <c:pt idx="39">
                  <c:v>53.142000000000003</c:v>
                </c:pt>
                <c:pt idx="40">
                  <c:v>55.454000000000001</c:v>
                </c:pt>
                <c:pt idx="41">
                  <c:v>55.193000000000005</c:v>
                </c:pt>
                <c:pt idx="42">
                  <c:v>54.650000000000006</c:v>
                </c:pt>
                <c:pt idx="43">
                  <c:v>54.163000000000004</c:v>
                </c:pt>
                <c:pt idx="44">
                  <c:v>53.871000000000002</c:v>
                </c:pt>
                <c:pt idx="45">
                  <c:v>55.569000000000003</c:v>
                </c:pt>
                <c:pt idx="46">
                  <c:v>55.207999999999998</c:v>
                </c:pt>
                <c:pt idx="47">
                  <c:v>55.415000000000006</c:v>
                </c:pt>
                <c:pt idx="48">
                  <c:v>54.650000000000006</c:v>
                </c:pt>
                <c:pt idx="49">
                  <c:v>54.645000000000003</c:v>
                </c:pt>
                <c:pt idx="50">
                  <c:v>54.558000000000007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'2013年一覧表(NSW)'!$D$2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'2013年一覧表(NSW)'!$D$3:$D$53</c:f>
              <c:numCache>
                <c:formatCode>0.000_ </c:formatCode>
                <c:ptCount val="51"/>
                <c:pt idx="0">
                  <c:v>46.456000000000003</c:v>
                </c:pt>
                <c:pt idx="1">
                  <c:v>46.454999999999998</c:v>
                </c:pt>
                <c:pt idx="2">
                  <c:v>46.444000000000003</c:v>
                </c:pt>
                <c:pt idx="3">
                  <c:v>46.421999999999997</c:v>
                </c:pt>
                <c:pt idx="4">
                  <c:v>46.465999999999994</c:v>
                </c:pt>
                <c:pt idx="5">
                  <c:v>46.5</c:v>
                </c:pt>
                <c:pt idx="6">
                  <c:v>46.495999999999995</c:v>
                </c:pt>
                <c:pt idx="7">
                  <c:v>46.768000000000001</c:v>
                </c:pt>
                <c:pt idx="8">
                  <c:v>46.456000000000003</c:v>
                </c:pt>
                <c:pt idx="9">
                  <c:v>46.533999999999999</c:v>
                </c:pt>
                <c:pt idx="10">
                  <c:v>46.563000000000002</c:v>
                </c:pt>
                <c:pt idx="11">
                  <c:v>46.485999999999997</c:v>
                </c:pt>
                <c:pt idx="12">
                  <c:v>46.777000000000001</c:v>
                </c:pt>
                <c:pt idx="13">
                  <c:v>46.700999999999993</c:v>
                </c:pt>
                <c:pt idx="14">
                  <c:v>46.661999999999999</c:v>
                </c:pt>
                <c:pt idx="15">
                  <c:v>46.600999999999999</c:v>
                </c:pt>
                <c:pt idx="16">
                  <c:v>46.423000000000002</c:v>
                </c:pt>
                <c:pt idx="17">
                  <c:v>46.55</c:v>
                </c:pt>
                <c:pt idx="18">
                  <c:v>46.679000000000002</c:v>
                </c:pt>
                <c:pt idx="19">
                  <c:v>46.622999999999998</c:v>
                </c:pt>
                <c:pt idx="20">
                  <c:v>46.616</c:v>
                </c:pt>
                <c:pt idx="21">
                  <c:v>46.644999999999996</c:v>
                </c:pt>
                <c:pt idx="22">
                  <c:v>46.563000000000002</c:v>
                </c:pt>
                <c:pt idx="23">
                  <c:v>46.655999999999999</c:v>
                </c:pt>
                <c:pt idx="24">
                  <c:v>46.838999999999999</c:v>
                </c:pt>
                <c:pt idx="25">
                  <c:v>46.857999999999997</c:v>
                </c:pt>
                <c:pt idx="26">
                  <c:v>46.76</c:v>
                </c:pt>
                <c:pt idx="27">
                  <c:v>46.787999999999997</c:v>
                </c:pt>
                <c:pt idx="28">
                  <c:v>46.700999999999993</c:v>
                </c:pt>
                <c:pt idx="29">
                  <c:v>46.646999999999998</c:v>
                </c:pt>
                <c:pt idx="30">
                  <c:v>46.613</c:v>
                </c:pt>
                <c:pt idx="31">
                  <c:v>46.703999999999994</c:v>
                </c:pt>
                <c:pt idx="32">
                  <c:v>46.801000000000002</c:v>
                </c:pt>
                <c:pt idx="33">
                  <c:v>46.899000000000001</c:v>
                </c:pt>
                <c:pt idx="34">
                  <c:v>46.713999999999999</c:v>
                </c:pt>
                <c:pt idx="35">
                  <c:v>46.501999999999995</c:v>
                </c:pt>
                <c:pt idx="36">
                  <c:v>46.688999999999993</c:v>
                </c:pt>
                <c:pt idx="37">
                  <c:v>46.774000000000001</c:v>
                </c:pt>
                <c:pt idx="38">
                  <c:v>47.226999999999997</c:v>
                </c:pt>
                <c:pt idx="39">
                  <c:v>47.256</c:v>
                </c:pt>
                <c:pt idx="40">
                  <c:v>48.022999999999996</c:v>
                </c:pt>
                <c:pt idx="41">
                  <c:v>47.853999999999999</c:v>
                </c:pt>
                <c:pt idx="42">
                  <c:v>48.039000000000001</c:v>
                </c:pt>
                <c:pt idx="43">
                  <c:v>47.905999999999999</c:v>
                </c:pt>
                <c:pt idx="44">
                  <c:v>47.896000000000001</c:v>
                </c:pt>
                <c:pt idx="45">
                  <c:v>52.860999999999997</c:v>
                </c:pt>
                <c:pt idx="46">
                  <c:v>52.247999999999998</c:v>
                </c:pt>
                <c:pt idx="47">
                  <c:v>53.188000000000002</c:v>
                </c:pt>
                <c:pt idx="48">
                  <c:v>51.29</c:v>
                </c:pt>
                <c:pt idx="49">
                  <c:v>51.074999999999996</c:v>
                </c:pt>
                <c:pt idx="50">
                  <c:v>50.845999999999997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'2013年一覧表(NSW)'!$E$2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'2013年一覧表(NSW)'!$E$3:$E$53</c:f>
              <c:numCache>
                <c:formatCode>0.000_ </c:formatCode>
                <c:ptCount val="51"/>
                <c:pt idx="0">
                  <c:v>63.61</c:v>
                </c:pt>
                <c:pt idx="1">
                  <c:v>63.597999999999999</c:v>
                </c:pt>
                <c:pt idx="2">
                  <c:v>63.521999999999998</c:v>
                </c:pt>
                <c:pt idx="3">
                  <c:v>63.519999999999996</c:v>
                </c:pt>
                <c:pt idx="4">
                  <c:v>63.721999999999994</c:v>
                </c:pt>
                <c:pt idx="5">
                  <c:v>63.628</c:v>
                </c:pt>
                <c:pt idx="6">
                  <c:v>63.616999999999997</c:v>
                </c:pt>
                <c:pt idx="7">
                  <c:v>63.813000000000002</c:v>
                </c:pt>
                <c:pt idx="8">
                  <c:v>63.853999999999999</c:v>
                </c:pt>
                <c:pt idx="9">
                  <c:v>63.741</c:v>
                </c:pt>
                <c:pt idx="10">
                  <c:v>63.805</c:v>
                </c:pt>
                <c:pt idx="11">
                  <c:v>63.792000000000002</c:v>
                </c:pt>
                <c:pt idx="12">
                  <c:v>63.614999999999995</c:v>
                </c:pt>
                <c:pt idx="13">
                  <c:v>63.981999999999999</c:v>
                </c:pt>
                <c:pt idx="14">
                  <c:v>64.254999999999995</c:v>
                </c:pt>
                <c:pt idx="15">
                  <c:v>64.045999999999992</c:v>
                </c:pt>
                <c:pt idx="16">
                  <c:v>64.024000000000001</c:v>
                </c:pt>
                <c:pt idx="17">
                  <c:v>63.902999999999999</c:v>
                </c:pt>
                <c:pt idx="18">
                  <c:v>63.813000000000002</c:v>
                </c:pt>
                <c:pt idx="19">
                  <c:v>63.728999999999999</c:v>
                </c:pt>
                <c:pt idx="20">
                  <c:v>63.802999999999997</c:v>
                </c:pt>
                <c:pt idx="21">
                  <c:v>63.86</c:v>
                </c:pt>
                <c:pt idx="22">
                  <c:v>63.792000000000002</c:v>
                </c:pt>
                <c:pt idx="23">
                  <c:v>63.777000000000001</c:v>
                </c:pt>
                <c:pt idx="24">
                  <c:v>64.150000000000006</c:v>
                </c:pt>
                <c:pt idx="25">
                  <c:v>63.991999999999997</c:v>
                </c:pt>
                <c:pt idx="26">
                  <c:v>63.896999999999998</c:v>
                </c:pt>
                <c:pt idx="27">
                  <c:v>63.884</c:v>
                </c:pt>
                <c:pt idx="28">
                  <c:v>63.805</c:v>
                </c:pt>
                <c:pt idx="29">
                  <c:v>63.739999999999995</c:v>
                </c:pt>
                <c:pt idx="30">
                  <c:v>63.673000000000002</c:v>
                </c:pt>
                <c:pt idx="31">
                  <c:v>63.611999999999995</c:v>
                </c:pt>
                <c:pt idx="32">
                  <c:v>63.622</c:v>
                </c:pt>
                <c:pt idx="33">
                  <c:v>63.588999999999999</c:v>
                </c:pt>
                <c:pt idx="34">
                  <c:v>63.539000000000001</c:v>
                </c:pt>
                <c:pt idx="35">
                  <c:v>63.546999999999997</c:v>
                </c:pt>
                <c:pt idx="36">
                  <c:v>63.728999999999999</c:v>
                </c:pt>
                <c:pt idx="37">
                  <c:v>63.765999999999998</c:v>
                </c:pt>
                <c:pt idx="38">
                  <c:v>63.951999999999998</c:v>
                </c:pt>
                <c:pt idx="39">
                  <c:v>63.885999999999996</c:v>
                </c:pt>
                <c:pt idx="40">
                  <c:v>64.492999999999995</c:v>
                </c:pt>
                <c:pt idx="41">
                  <c:v>64.626000000000005</c:v>
                </c:pt>
                <c:pt idx="42">
                  <c:v>64.622</c:v>
                </c:pt>
                <c:pt idx="43">
                  <c:v>64.563000000000002</c:v>
                </c:pt>
                <c:pt idx="44">
                  <c:v>64.563000000000002</c:v>
                </c:pt>
                <c:pt idx="45">
                  <c:v>64.369</c:v>
                </c:pt>
                <c:pt idx="46">
                  <c:v>64.344999999999999</c:v>
                </c:pt>
                <c:pt idx="47">
                  <c:v>64.295000000000002</c:v>
                </c:pt>
                <c:pt idx="48">
                  <c:v>64.224000000000004</c:v>
                </c:pt>
                <c:pt idx="49">
                  <c:v>64.313000000000002</c:v>
                </c:pt>
                <c:pt idx="50">
                  <c:v>64.373999999999995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'2013年一覧表(NSW)'!$F$2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'2013年一覧表(NSW)'!$F$3:$F$53</c:f>
              <c:numCache>
                <c:formatCode>0.000_ </c:formatCode>
                <c:ptCount val="51"/>
                <c:pt idx="0">
                  <c:v>51.119</c:v>
                </c:pt>
                <c:pt idx="1">
                  <c:v>51.086999999999996</c:v>
                </c:pt>
                <c:pt idx="2">
                  <c:v>51.012999999999991</c:v>
                </c:pt>
                <c:pt idx="3">
                  <c:v>50.988999999999997</c:v>
                </c:pt>
                <c:pt idx="4">
                  <c:v>51.168999999999997</c:v>
                </c:pt>
                <c:pt idx="5">
                  <c:v>51.055999999999997</c:v>
                </c:pt>
                <c:pt idx="6">
                  <c:v>50.991</c:v>
                </c:pt>
                <c:pt idx="7">
                  <c:v>51.030999999999992</c:v>
                </c:pt>
                <c:pt idx="8">
                  <c:v>50.94</c:v>
                </c:pt>
                <c:pt idx="9">
                  <c:v>50.904999999999994</c:v>
                </c:pt>
                <c:pt idx="10">
                  <c:v>50.930999999999997</c:v>
                </c:pt>
                <c:pt idx="11">
                  <c:v>50.955999999999996</c:v>
                </c:pt>
                <c:pt idx="12">
                  <c:v>50.94</c:v>
                </c:pt>
                <c:pt idx="13">
                  <c:v>51.866</c:v>
                </c:pt>
                <c:pt idx="14">
                  <c:v>51.840999999999994</c:v>
                </c:pt>
                <c:pt idx="15">
                  <c:v>51.426999999999992</c:v>
                </c:pt>
                <c:pt idx="16">
                  <c:v>51.390999999999991</c:v>
                </c:pt>
                <c:pt idx="17">
                  <c:v>51.345999999999997</c:v>
                </c:pt>
                <c:pt idx="18">
                  <c:v>51.466999999999999</c:v>
                </c:pt>
                <c:pt idx="19">
                  <c:v>51.554999999999993</c:v>
                </c:pt>
                <c:pt idx="20">
                  <c:v>51.574999999999996</c:v>
                </c:pt>
                <c:pt idx="21">
                  <c:v>51.468999999999994</c:v>
                </c:pt>
                <c:pt idx="22">
                  <c:v>51.281999999999996</c:v>
                </c:pt>
                <c:pt idx="23">
                  <c:v>51.584999999999994</c:v>
                </c:pt>
                <c:pt idx="24">
                  <c:v>52.417999999999992</c:v>
                </c:pt>
                <c:pt idx="25">
                  <c:v>52.268999999999991</c:v>
                </c:pt>
                <c:pt idx="26">
                  <c:v>51.994999999999997</c:v>
                </c:pt>
                <c:pt idx="27">
                  <c:v>51.954999999999998</c:v>
                </c:pt>
                <c:pt idx="28">
                  <c:v>51.808999999999997</c:v>
                </c:pt>
                <c:pt idx="29">
                  <c:v>51.69</c:v>
                </c:pt>
                <c:pt idx="30">
                  <c:v>50.838999999999999</c:v>
                </c:pt>
                <c:pt idx="31">
                  <c:v>51.488</c:v>
                </c:pt>
                <c:pt idx="32">
                  <c:v>51.608999999999995</c:v>
                </c:pt>
                <c:pt idx="33">
                  <c:v>51.617999999999995</c:v>
                </c:pt>
                <c:pt idx="34">
                  <c:v>51.710999999999999</c:v>
                </c:pt>
                <c:pt idx="35">
                  <c:v>51.891999999999996</c:v>
                </c:pt>
                <c:pt idx="36">
                  <c:v>52.103999999999999</c:v>
                </c:pt>
                <c:pt idx="37">
                  <c:v>52.635999999999996</c:v>
                </c:pt>
                <c:pt idx="38">
                  <c:v>52.840999999999994</c:v>
                </c:pt>
                <c:pt idx="39">
                  <c:v>52.840999999999994</c:v>
                </c:pt>
                <c:pt idx="40">
                  <c:v>54.230999999999995</c:v>
                </c:pt>
                <c:pt idx="41">
                  <c:v>54.068999999999996</c:v>
                </c:pt>
                <c:pt idx="42">
                  <c:v>53.744</c:v>
                </c:pt>
                <c:pt idx="43">
                  <c:v>53.471999999999994</c:v>
                </c:pt>
                <c:pt idx="44">
                  <c:v>53.302999999999997</c:v>
                </c:pt>
                <c:pt idx="45">
                  <c:v>54.504999999999995</c:v>
                </c:pt>
                <c:pt idx="46">
                  <c:v>54.277000000000001</c:v>
                </c:pt>
                <c:pt idx="47">
                  <c:v>54.589999999999996</c:v>
                </c:pt>
                <c:pt idx="48">
                  <c:v>53.915999999999997</c:v>
                </c:pt>
                <c:pt idx="49">
                  <c:v>53.934999999999995</c:v>
                </c:pt>
                <c:pt idx="50">
                  <c:v>53.903999999999996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'2013年一覧表(NSW)'!$G$2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'2013年一覧表(NSW)'!$G$3:$G$53</c:f>
              <c:numCache>
                <c:formatCode>0.000_ </c:formatCode>
                <c:ptCount val="51"/>
                <c:pt idx="0">
                  <c:v>50.271000000000001</c:v>
                </c:pt>
                <c:pt idx="1">
                  <c:v>50.268999999999998</c:v>
                </c:pt>
                <c:pt idx="2">
                  <c:v>50.242999999999995</c:v>
                </c:pt>
                <c:pt idx="3">
                  <c:v>50.225000000000001</c:v>
                </c:pt>
                <c:pt idx="4">
                  <c:v>50.283999999999999</c:v>
                </c:pt>
                <c:pt idx="5">
                  <c:v>50.275999999999996</c:v>
                </c:pt>
                <c:pt idx="6">
                  <c:v>50.237000000000002</c:v>
                </c:pt>
                <c:pt idx="7">
                  <c:v>50.338000000000001</c:v>
                </c:pt>
                <c:pt idx="8">
                  <c:v>50.231999999999999</c:v>
                </c:pt>
                <c:pt idx="9">
                  <c:v>50.213000000000001</c:v>
                </c:pt>
                <c:pt idx="10">
                  <c:v>50.248000000000005</c:v>
                </c:pt>
                <c:pt idx="11">
                  <c:v>50.308</c:v>
                </c:pt>
                <c:pt idx="12">
                  <c:v>50.218000000000004</c:v>
                </c:pt>
                <c:pt idx="13">
                  <c:v>50.715000000000003</c:v>
                </c:pt>
                <c:pt idx="14">
                  <c:v>50.703000000000003</c:v>
                </c:pt>
                <c:pt idx="15">
                  <c:v>50.468000000000004</c:v>
                </c:pt>
                <c:pt idx="16">
                  <c:v>50.423000000000002</c:v>
                </c:pt>
                <c:pt idx="17">
                  <c:v>50.397999999999996</c:v>
                </c:pt>
                <c:pt idx="18">
                  <c:v>50.355000000000004</c:v>
                </c:pt>
                <c:pt idx="19">
                  <c:v>50.346000000000004</c:v>
                </c:pt>
                <c:pt idx="20">
                  <c:v>50.492999999999995</c:v>
                </c:pt>
                <c:pt idx="21">
                  <c:v>50.536000000000001</c:v>
                </c:pt>
                <c:pt idx="22">
                  <c:v>50.393000000000001</c:v>
                </c:pt>
                <c:pt idx="23">
                  <c:v>50.58</c:v>
                </c:pt>
                <c:pt idx="24">
                  <c:v>50.989000000000004</c:v>
                </c:pt>
                <c:pt idx="25">
                  <c:v>50.933999999999997</c:v>
                </c:pt>
                <c:pt idx="26">
                  <c:v>50.774999999999999</c:v>
                </c:pt>
                <c:pt idx="27">
                  <c:v>50.751000000000005</c:v>
                </c:pt>
                <c:pt idx="28">
                  <c:v>50.68</c:v>
                </c:pt>
                <c:pt idx="29">
                  <c:v>50.611000000000004</c:v>
                </c:pt>
                <c:pt idx="30">
                  <c:v>50.72</c:v>
                </c:pt>
                <c:pt idx="31">
                  <c:v>50.564999999999998</c:v>
                </c:pt>
                <c:pt idx="32">
                  <c:v>50.584000000000003</c:v>
                </c:pt>
                <c:pt idx="33">
                  <c:v>50.555</c:v>
                </c:pt>
                <c:pt idx="34">
                  <c:v>50.606999999999999</c:v>
                </c:pt>
                <c:pt idx="35">
                  <c:v>50.698999999999998</c:v>
                </c:pt>
                <c:pt idx="36">
                  <c:v>50.79</c:v>
                </c:pt>
                <c:pt idx="37">
                  <c:v>51.084000000000003</c:v>
                </c:pt>
                <c:pt idx="38">
                  <c:v>51.253</c:v>
                </c:pt>
                <c:pt idx="39">
                  <c:v>51.203000000000003</c:v>
                </c:pt>
                <c:pt idx="40">
                  <c:v>51.957999999999998</c:v>
                </c:pt>
                <c:pt idx="41">
                  <c:v>51.86</c:v>
                </c:pt>
                <c:pt idx="42">
                  <c:v>51.724000000000004</c:v>
                </c:pt>
                <c:pt idx="43">
                  <c:v>51.625</c:v>
                </c:pt>
                <c:pt idx="44">
                  <c:v>51.593000000000004</c:v>
                </c:pt>
                <c:pt idx="45">
                  <c:v>52.614999999999995</c:v>
                </c:pt>
                <c:pt idx="46">
                  <c:v>52.521999999999998</c:v>
                </c:pt>
                <c:pt idx="47">
                  <c:v>52.728000000000002</c:v>
                </c:pt>
                <c:pt idx="48">
                  <c:v>52.260999999999996</c:v>
                </c:pt>
                <c:pt idx="49">
                  <c:v>52.266999999999996</c:v>
                </c:pt>
                <c:pt idx="50">
                  <c:v>52.233000000000004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'2013年一覧表(NSW)'!$H$2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'2013年一覧表(NSW)'!$H$3:$H$53</c:f>
              <c:numCache>
                <c:formatCode>0.000_ </c:formatCode>
                <c:ptCount val="51"/>
                <c:pt idx="0">
                  <c:v>51.093999999999994</c:v>
                </c:pt>
                <c:pt idx="1">
                  <c:v>51.061999999999998</c:v>
                </c:pt>
                <c:pt idx="2">
                  <c:v>50.924999999999997</c:v>
                </c:pt>
                <c:pt idx="3">
                  <c:v>50.983999999999995</c:v>
                </c:pt>
                <c:pt idx="4">
                  <c:v>50.989999999999995</c:v>
                </c:pt>
                <c:pt idx="5">
                  <c:v>50.917999999999999</c:v>
                </c:pt>
                <c:pt idx="6">
                  <c:v>51.225999999999999</c:v>
                </c:pt>
                <c:pt idx="7">
                  <c:v>51.012999999999998</c:v>
                </c:pt>
                <c:pt idx="8">
                  <c:v>51.959999999999994</c:v>
                </c:pt>
                <c:pt idx="9">
                  <c:v>50.849999999999994</c:v>
                </c:pt>
                <c:pt idx="10">
                  <c:v>50.81</c:v>
                </c:pt>
                <c:pt idx="11">
                  <c:v>50.813000000000002</c:v>
                </c:pt>
                <c:pt idx="12">
                  <c:v>50.738</c:v>
                </c:pt>
                <c:pt idx="13">
                  <c:v>52.762999999999998</c:v>
                </c:pt>
                <c:pt idx="14">
                  <c:v>52.573999999999998</c:v>
                </c:pt>
                <c:pt idx="15">
                  <c:v>51.790999999999997</c:v>
                </c:pt>
                <c:pt idx="16">
                  <c:v>51.429000000000002</c:v>
                </c:pt>
                <c:pt idx="17">
                  <c:v>51.272999999999996</c:v>
                </c:pt>
                <c:pt idx="18">
                  <c:v>51.272999999999996</c:v>
                </c:pt>
                <c:pt idx="19">
                  <c:v>51.845999999999997</c:v>
                </c:pt>
                <c:pt idx="20">
                  <c:v>51.694000000000003</c:v>
                </c:pt>
                <c:pt idx="21">
                  <c:v>51.927999999999997</c:v>
                </c:pt>
                <c:pt idx="22">
                  <c:v>51.357999999999997</c:v>
                </c:pt>
                <c:pt idx="23">
                  <c:v>52.027999999999999</c:v>
                </c:pt>
                <c:pt idx="24">
                  <c:v>53.387999999999998</c:v>
                </c:pt>
                <c:pt idx="25">
                  <c:v>53.067999999999998</c:v>
                </c:pt>
                <c:pt idx="26">
                  <c:v>52.594999999999999</c:v>
                </c:pt>
                <c:pt idx="27">
                  <c:v>52.444999999999993</c:v>
                </c:pt>
                <c:pt idx="28">
                  <c:v>52.242999999999995</c:v>
                </c:pt>
                <c:pt idx="29">
                  <c:v>52.054000000000002</c:v>
                </c:pt>
                <c:pt idx="30">
                  <c:v>53.052999999999997</c:v>
                </c:pt>
                <c:pt idx="31">
                  <c:v>52.197999999999993</c:v>
                </c:pt>
                <c:pt idx="32">
                  <c:v>52.179000000000002</c:v>
                </c:pt>
                <c:pt idx="33">
                  <c:v>52.191999999999993</c:v>
                </c:pt>
                <c:pt idx="34">
                  <c:v>52.405000000000001</c:v>
                </c:pt>
                <c:pt idx="35">
                  <c:v>52.703999999999994</c:v>
                </c:pt>
                <c:pt idx="36">
                  <c:v>52.972999999999999</c:v>
                </c:pt>
                <c:pt idx="37">
                  <c:v>52.703000000000003</c:v>
                </c:pt>
                <c:pt idx="38">
                  <c:v>54.423999999999999</c:v>
                </c:pt>
                <c:pt idx="39">
                  <c:v>54.402000000000001</c:v>
                </c:pt>
                <c:pt idx="40">
                  <c:v>56.911000000000001</c:v>
                </c:pt>
                <c:pt idx="41">
                  <c:v>56.698999999999998</c:v>
                </c:pt>
                <c:pt idx="42">
                  <c:v>55.739999999999995</c:v>
                </c:pt>
                <c:pt idx="43">
                  <c:v>55.349999999999994</c:v>
                </c:pt>
                <c:pt idx="44">
                  <c:v>55.04</c:v>
                </c:pt>
                <c:pt idx="45">
                  <c:v>55.894999999999996</c:v>
                </c:pt>
                <c:pt idx="46">
                  <c:v>55.768000000000001</c:v>
                </c:pt>
                <c:pt idx="47">
                  <c:v>55.417000000000002</c:v>
                </c:pt>
                <c:pt idx="48">
                  <c:v>55.333999999999996</c:v>
                </c:pt>
                <c:pt idx="49">
                  <c:v>55.430999999999997</c:v>
                </c:pt>
                <c:pt idx="50">
                  <c:v>55.565999999999995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'2013年一覧表(NSW)'!$I$2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'2013年一覧表(NSW)'!$I$3:$I$53</c:f>
              <c:numCache>
                <c:formatCode>0.000_ </c:formatCode>
                <c:ptCount val="51"/>
                <c:pt idx="0">
                  <c:v>49.079000000000001</c:v>
                </c:pt>
                <c:pt idx="1">
                  <c:v>49.073999999999998</c:v>
                </c:pt>
                <c:pt idx="2">
                  <c:v>49.037999999999997</c:v>
                </c:pt>
                <c:pt idx="3">
                  <c:v>49.055999999999997</c:v>
                </c:pt>
                <c:pt idx="4">
                  <c:v>49.076000000000001</c:v>
                </c:pt>
                <c:pt idx="5">
                  <c:v>49.042999999999999</c:v>
                </c:pt>
                <c:pt idx="6">
                  <c:v>49.107999999999997</c:v>
                </c:pt>
                <c:pt idx="7">
                  <c:v>49.174999999999997</c:v>
                </c:pt>
                <c:pt idx="8">
                  <c:v>49.061999999999998</c:v>
                </c:pt>
                <c:pt idx="9">
                  <c:v>49.055999999999997</c:v>
                </c:pt>
                <c:pt idx="10">
                  <c:v>49.095999999999997</c:v>
                </c:pt>
                <c:pt idx="11">
                  <c:v>49.177999999999997</c:v>
                </c:pt>
                <c:pt idx="12">
                  <c:v>49.143000000000001</c:v>
                </c:pt>
                <c:pt idx="13">
                  <c:v>49.720999999999997</c:v>
                </c:pt>
                <c:pt idx="14">
                  <c:v>49.643000000000001</c:v>
                </c:pt>
                <c:pt idx="15">
                  <c:v>49.36</c:v>
                </c:pt>
                <c:pt idx="16">
                  <c:v>49.227999999999994</c:v>
                </c:pt>
                <c:pt idx="17">
                  <c:v>49.185000000000002</c:v>
                </c:pt>
                <c:pt idx="18">
                  <c:v>49.244</c:v>
                </c:pt>
                <c:pt idx="19">
                  <c:v>49.375</c:v>
                </c:pt>
                <c:pt idx="20">
                  <c:v>49.313000000000002</c:v>
                </c:pt>
                <c:pt idx="21">
                  <c:v>49.602999999999994</c:v>
                </c:pt>
                <c:pt idx="22">
                  <c:v>49.225999999999999</c:v>
                </c:pt>
                <c:pt idx="23">
                  <c:v>49.551000000000002</c:v>
                </c:pt>
                <c:pt idx="24">
                  <c:v>49.97</c:v>
                </c:pt>
                <c:pt idx="25">
                  <c:v>49.96</c:v>
                </c:pt>
                <c:pt idx="26">
                  <c:v>49.744</c:v>
                </c:pt>
                <c:pt idx="27">
                  <c:v>49.704999999999998</c:v>
                </c:pt>
                <c:pt idx="28">
                  <c:v>49.622</c:v>
                </c:pt>
                <c:pt idx="29">
                  <c:v>49.551000000000002</c:v>
                </c:pt>
                <c:pt idx="30">
                  <c:v>50.223999999999997</c:v>
                </c:pt>
                <c:pt idx="31">
                  <c:v>49.563000000000002</c:v>
                </c:pt>
                <c:pt idx="32">
                  <c:v>49.308</c:v>
                </c:pt>
                <c:pt idx="33">
                  <c:v>49.234999999999999</c:v>
                </c:pt>
                <c:pt idx="34">
                  <c:v>49.625</c:v>
                </c:pt>
                <c:pt idx="35">
                  <c:v>49.804000000000002</c:v>
                </c:pt>
                <c:pt idx="36">
                  <c:v>49.870999999999995</c:v>
                </c:pt>
                <c:pt idx="37">
                  <c:v>50.343999999999994</c:v>
                </c:pt>
                <c:pt idx="38">
                  <c:v>50.670999999999999</c:v>
                </c:pt>
                <c:pt idx="39">
                  <c:v>50.670999999999999</c:v>
                </c:pt>
                <c:pt idx="40">
                  <c:v>50.742999999999995</c:v>
                </c:pt>
                <c:pt idx="41">
                  <c:v>51.628999999999998</c:v>
                </c:pt>
                <c:pt idx="42">
                  <c:v>51.352999999999994</c:v>
                </c:pt>
                <c:pt idx="43">
                  <c:v>51.234999999999999</c:v>
                </c:pt>
                <c:pt idx="44">
                  <c:v>51.170999999999999</c:v>
                </c:pt>
                <c:pt idx="45">
                  <c:v>52.852999999999994</c:v>
                </c:pt>
                <c:pt idx="46">
                  <c:v>52.695</c:v>
                </c:pt>
                <c:pt idx="47">
                  <c:v>52.780999999999999</c:v>
                </c:pt>
                <c:pt idx="48">
                  <c:v>52.352999999999994</c:v>
                </c:pt>
                <c:pt idx="49">
                  <c:v>52.341999999999999</c:v>
                </c:pt>
                <c:pt idx="50">
                  <c:v>52.349999999999994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'2013年一覧表(NSW)'!$J$2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'2013年一覧表(NSW)'!$J$3:$J$53</c:f>
              <c:numCache>
                <c:formatCode>0.000_ </c:formatCode>
                <c:ptCount val="51"/>
                <c:pt idx="0">
                  <c:v>50.072000000000003</c:v>
                </c:pt>
                <c:pt idx="1">
                  <c:v>50.063000000000002</c:v>
                </c:pt>
                <c:pt idx="2">
                  <c:v>50.070999999999998</c:v>
                </c:pt>
                <c:pt idx="3">
                  <c:v>50.073</c:v>
                </c:pt>
                <c:pt idx="4">
                  <c:v>50.066000000000003</c:v>
                </c:pt>
                <c:pt idx="5">
                  <c:v>50.067999999999998</c:v>
                </c:pt>
                <c:pt idx="6">
                  <c:v>50.052</c:v>
                </c:pt>
                <c:pt idx="7">
                  <c:v>50.055</c:v>
                </c:pt>
                <c:pt idx="8">
                  <c:v>50.055999999999997</c:v>
                </c:pt>
                <c:pt idx="9">
                  <c:v>50.033000000000001</c:v>
                </c:pt>
                <c:pt idx="10">
                  <c:v>50.064</c:v>
                </c:pt>
                <c:pt idx="11">
                  <c:v>50.112000000000002</c:v>
                </c:pt>
                <c:pt idx="12">
                  <c:v>50.137999999999998</c:v>
                </c:pt>
                <c:pt idx="13">
                  <c:v>50.352000000000004</c:v>
                </c:pt>
                <c:pt idx="14">
                  <c:v>50.343000000000004</c:v>
                </c:pt>
                <c:pt idx="15">
                  <c:v>50.201999999999998</c:v>
                </c:pt>
                <c:pt idx="16">
                  <c:v>50.043999999999997</c:v>
                </c:pt>
                <c:pt idx="17">
                  <c:v>50.14</c:v>
                </c:pt>
                <c:pt idx="18">
                  <c:v>50.177999999999997</c:v>
                </c:pt>
                <c:pt idx="19">
                  <c:v>50.381</c:v>
                </c:pt>
                <c:pt idx="20">
                  <c:v>50.195999999999998</c:v>
                </c:pt>
                <c:pt idx="21">
                  <c:v>50.25</c:v>
                </c:pt>
                <c:pt idx="22">
                  <c:v>50.137999999999998</c:v>
                </c:pt>
                <c:pt idx="23">
                  <c:v>50.292000000000002</c:v>
                </c:pt>
                <c:pt idx="24">
                  <c:v>50.438000000000002</c:v>
                </c:pt>
                <c:pt idx="25">
                  <c:v>50.469000000000001</c:v>
                </c:pt>
                <c:pt idx="26">
                  <c:v>50.451000000000001</c:v>
                </c:pt>
                <c:pt idx="27">
                  <c:v>50.346000000000004</c:v>
                </c:pt>
                <c:pt idx="28">
                  <c:v>50.319000000000003</c:v>
                </c:pt>
                <c:pt idx="29">
                  <c:v>50.271000000000001</c:v>
                </c:pt>
                <c:pt idx="30">
                  <c:v>50.677999999999997</c:v>
                </c:pt>
                <c:pt idx="31">
                  <c:v>50.677999999999997</c:v>
                </c:pt>
                <c:pt idx="32">
                  <c:v>50.268999999999998</c:v>
                </c:pt>
                <c:pt idx="33">
                  <c:v>50.256</c:v>
                </c:pt>
                <c:pt idx="34">
                  <c:v>50.283999999999999</c:v>
                </c:pt>
                <c:pt idx="35">
                  <c:v>50.311</c:v>
                </c:pt>
                <c:pt idx="36">
                  <c:v>50.337000000000003</c:v>
                </c:pt>
                <c:pt idx="37">
                  <c:v>50.404000000000003</c:v>
                </c:pt>
                <c:pt idx="38">
                  <c:v>50.707999999999998</c:v>
                </c:pt>
                <c:pt idx="39">
                  <c:v>50.691000000000003</c:v>
                </c:pt>
                <c:pt idx="40">
                  <c:v>51.067999999999998</c:v>
                </c:pt>
                <c:pt idx="41">
                  <c:v>50.993000000000002</c:v>
                </c:pt>
                <c:pt idx="42">
                  <c:v>50.935000000000002</c:v>
                </c:pt>
                <c:pt idx="43">
                  <c:v>50.822000000000003</c:v>
                </c:pt>
                <c:pt idx="44">
                  <c:v>50.872</c:v>
                </c:pt>
                <c:pt idx="45">
                  <c:v>51.387999999999998</c:v>
                </c:pt>
                <c:pt idx="46">
                  <c:v>51.325000000000003</c:v>
                </c:pt>
                <c:pt idx="47">
                  <c:v>51.384999999999998</c:v>
                </c:pt>
                <c:pt idx="48">
                  <c:v>51.224000000000004</c:v>
                </c:pt>
                <c:pt idx="49">
                  <c:v>51.228000000000002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'2013年一覧表(NSW)'!$K$2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'2013年一覧表(NSW)'!$K$3:$K$53</c:f>
              <c:numCache>
                <c:formatCode>0.000_ </c:formatCode>
                <c:ptCount val="51"/>
                <c:pt idx="0">
                  <c:v>59.97</c:v>
                </c:pt>
                <c:pt idx="1">
                  <c:v>59.965000000000003</c:v>
                </c:pt>
                <c:pt idx="2">
                  <c:v>61.858000000000004</c:v>
                </c:pt>
                <c:pt idx="3">
                  <c:v>59.895000000000003</c:v>
                </c:pt>
                <c:pt idx="4">
                  <c:v>60.755000000000003</c:v>
                </c:pt>
                <c:pt idx="5">
                  <c:v>60.624000000000002</c:v>
                </c:pt>
                <c:pt idx="6">
                  <c:v>59.936999999999998</c:v>
                </c:pt>
                <c:pt idx="7">
                  <c:v>59.819000000000003</c:v>
                </c:pt>
                <c:pt idx="8">
                  <c:v>59.804000000000002</c:v>
                </c:pt>
                <c:pt idx="9">
                  <c:v>59.814999999999998</c:v>
                </c:pt>
                <c:pt idx="10">
                  <c:v>59.819000000000003</c:v>
                </c:pt>
                <c:pt idx="11">
                  <c:v>59.884999999999998</c:v>
                </c:pt>
                <c:pt idx="12">
                  <c:v>59.887999999999998</c:v>
                </c:pt>
                <c:pt idx="13">
                  <c:v>60.68</c:v>
                </c:pt>
                <c:pt idx="14">
                  <c:v>60.634999999999998</c:v>
                </c:pt>
                <c:pt idx="15">
                  <c:v>60.273000000000003</c:v>
                </c:pt>
                <c:pt idx="16">
                  <c:v>60.122</c:v>
                </c:pt>
                <c:pt idx="17">
                  <c:v>59.981999999999999</c:v>
                </c:pt>
                <c:pt idx="18">
                  <c:v>60.055</c:v>
                </c:pt>
                <c:pt idx="19">
                  <c:v>60.249000000000002</c:v>
                </c:pt>
                <c:pt idx="20">
                  <c:v>60.02</c:v>
                </c:pt>
                <c:pt idx="21">
                  <c:v>59.974000000000004</c:v>
                </c:pt>
                <c:pt idx="22">
                  <c:v>59.764000000000003</c:v>
                </c:pt>
                <c:pt idx="23">
                  <c:v>60.023000000000003</c:v>
                </c:pt>
                <c:pt idx="24">
                  <c:v>60.512999999999998</c:v>
                </c:pt>
                <c:pt idx="25">
                  <c:v>60.396999999999998</c:v>
                </c:pt>
                <c:pt idx="26">
                  <c:v>60.222000000000001</c:v>
                </c:pt>
                <c:pt idx="27">
                  <c:v>60.15</c:v>
                </c:pt>
                <c:pt idx="28">
                  <c:v>60.075000000000003</c:v>
                </c:pt>
                <c:pt idx="29">
                  <c:v>59.914999999999999</c:v>
                </c:pt>
                <c:pt idx="30">
                  <c:v>60.044000000000004</c:v>
                </c:pt>
                <c:pt idx="31">
                  <c:v>60.044000000000004</c:v>
                </c:pt>
                <c:pt idx="32">
                  <c:v>59.755000000000003</c:v>
                </c:pt>
                <c:pt idx="33">
                  <c:v>59.802</c:v>
                </c:pt>
                <c:pt idx="34">
                  <c:v>59.79</c:v>
                </c:pt>
                <c:pt idx="35">
                  <c:v>59.951999999999998</c:v>
                </c:pt>
                <c:pt idx="36">
                  <c:v>60.204999999999998</c:v>
                </c:pt>
                <c:pt idx="37">
                  <c:v>60.363</c:v>
                </c:pt>
                <c:pt idx="38">
                  <c:v>60.7</c:v>
                </c:pt>
                <c:pt idx="39">
                  <c:v>60.499000000000002</c:v>
                </c:pt>
                <c:pt idx="40">
                  <c:v>61.97</c:v>
                </c:pt>
                <c:pt idx="41">
                  <c:v>61.745000000000005</c:v>
                </c:pt>
                <c:pt idx="42">
                  <c:v>61.454999999999998</c:v>
                </c:pt>
                <c:pt idx="43">
                  <c:v>61.148000000000003</c:v>
                </c:pt>
                <c:pt idx="44">
                  <c:v>61.094000000000001</c:v>
                </c:pt>
                <c:pt idx="45">
                  <c:v>61.123000000000005</c:v>
                </c:pt>
                <c:pt idx="46">
                  <c:v>60.951000000000001</c:v>
                </c:pt>
                <c:pt idx="47">
                  <c:v>61.072000000000003</c:v>
                </c:pt>
                <c:pt idx="48">
                  <c:v>60.76</c:v>
                </c:pt>
                <c:pt idx="49">
                  <c:v>60.817</c:v>
                </c:pt>
                <c:pt idx="50">
                  <c:v>60.797000000000004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'2013年一覧表(NSW)'!$L$2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'2013年一覧表(NSW)'!$L$3:$L$53</c:f>
              <c:numCache>
                <c:formatCode>0.000_ </c:formatCode>
                <c:ptCount val="51"/>
                <c:pt idx="0">
                  <c:v>50.384</c:v>
                </c:pt>
                <c:pt idx="1">
                  <c:v>50.385000000000005</c:v>
                </c:pt>
                <c:pt idx="2">
                  <c:v>50.401000000000003</c:v>
                </c:pt>
                <c:pt idx="3">
                  <c:v>50.410000000000004</c:v>
                </c:pt>
                <c:pt idx="4">
                  <c:v>50.393000000000001</c:v>
                </c:pt>
                <c:pt idx="5">
                  <c:v>50.386000000000003</c:v>
                </c:pt>
                <c:pt idx="6">
                  <c:v>50.350999999999999</c:v>
                </c:pt>
                <c:pt idx="7">
                  <c:v>50.35</c:v>
                </c:pt>
                <c:pt idx="8">
                  <c:v>50.219000000000008</c:v>
                </c:pt>
                <c:pt idx="9">
                  <c:v>50.331000000000003</c:v>
                </c:pt>
                <c:pt idx="10">
                  <c:v>50.363</c:v>
                </c:pt>
                <c:pt idx="11">
                  <c:v>50.445999999999998</c:v>
                </c:pt>
                <c:pt idx="12">
                  <c:v>50.399000000000001</c:v>
                </c:pt>
                <c:pt idx="13">
                  <c:v>50.771000000000001</c:v>
                </c:pt>
                <c:pt idx="14">
                  <c:v>50.428000000000004</c:v>
                </c:pt>
                <c:pt idx="15">
                  <c:v>50.557000000000002</c:v>
                </c:pt>
                <c:pt idx="16">
                  <c:v>50.503</c:v>
                </c:pt>
                <c:pt idx="17">
                  <c:v>50.491</c:v>
                </c:pt>
                <c:pt idx="18">
                  <c:v>50.418000000000006</c:v>
                </c:pt>
                <c:pt idx="19">
                  <c:v>50.430000000000007</c:v>
                </c:pt>
                <c:pt idx="20">
                  <c:v>50.558000000000007</c:v>
                </c:pt>
                <c:pt idx="21">
                  <c:v>50.495000000000005</c:v>
                </c:pt>
                <c:pt idx="22">
                  <c:v>50.475999999999999</c:v>
                </c:pt>
                <c:pt idx="23">
                  <c:v>50.688000000000002</c:v>
                </c:pt>
                <c:pt idx="24">
                  <c:v>50.7</c:v>
                </c:pt>
                <c:pt idx="25">
                  <c:v>50.935000000000002</c:v>
                </c:pt>
                <c:pt idx="26">
                  <c:v>50.871000000000002</c:v>
                </c:pt>
                <c:pt idx="27">
                  <c:v>50.799000000000007</c:v>
                </c:pt>
                <c:pt idx="28">
                  <c:v>50.786000000000001</c:v>
                </c:pt>
                <c:pt idx="29">
                  <c:v>50.651000000000003</c:v>
                </c:pt>
                <c:pt idx="30">
                  <c:v>50.625</c:v>
                </c:pt>
                <c:pt idx="31">
                  <c:v>50.509</c:v>
                </c:pt>
                <c:pt idx="32">
                  <c:v>50.641000000000005</c:v>
                </c:pt>
                <c:pt idx="33">
                  <c:v>50.668000000000006</c:v>
                </c:pt>
                <c:pt idx="34">
                  <c:v>50.645000000000003</c:v>
                </c:pt>
                <c:pt idx="35">
                  <c:v>50.721000000000004</c:v>
                </c:pt>
                <c:pt idx="36">
                  <c:v>50.751000000000005</c:v>
                </c:pt>
                <c:pt idx="37">
                  <c:v>50.81</c:v>
                </c:pt>
                <c:pt idx="38">
                  <c:v>51.238</c:v>
                </c:pt>
                <c:pt idx="39">
                  <c:v>50.306000000000004</c:v>
                </c:pt>
                <c:pt idx="40">
                  <c:v>51.113</c:v>
                </c:pt>
                <c:pt idx="41">
                  <c:v>50.683000000000007</c:v>
                </c:pt>
                <c:pt idx="42">
                  <c:v>51.618000000000002</c:v>
                </c:pt>
                <c:pt idx="43">
                  <c:v>51.542000000000002</c:v>
                </c:pt>
                <c:pt idx="44">
                  <c:v>51.501000000000005</c:v>
                </c:pt>
                <c:pt idx="45">
                  <c:v>51.588000000000008</c:v>
                </c:pt>
                <c:pt idx="46">
                  <c:v>51.227000000000004</c:v>
                </c:pt>
                <c:pt idx="47">
                  <c:v>52.346000000000004</c:v>
                </c:pt>
                <c:pt idx="48">
                  <c:v>52.054000000000002</c:v>
                </c:pt>
                <c:pt idx="49">
                  <c:v>52.120000000000005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'2013年一覧表(NSW)'!$M$2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'2013年一覧表(NSW)'!$M$3:$M$53</c:f>
              <c:numCache>
                <c:formatCode>0.000_ </c:formatCode>
                <c:ptCount val="51"/>
                <c:pt idx="0">
                  <c:v>53.119</c:v>
                </c:pt>
                <c:pt idx="1">
                  <c:v>53.063000000000002</c:v>
                </c:pt>
                <c:pt idx="2">
                  <c:v>52.914999999999999</c:v>
                </c:pt>
                <c:pt idx="3">
                  <c:v>52.978999999999999</c:v>
                </c:pt>
                <c:pt idx="4">
                  <c:v>53.204999999999998</c:v>
                </c:pt>
                <c:pt idx="5">
                  <c:v>53.097000000000001</c:v>
                </c:pt>
                <c:pt idx="6">
                  <c:v>52.914999999999999</c:v>
                </c:pt>
                <c:pt idx="7">
                  <c:v>52.881999999999998</c:v>
                </c:pt>
                <c:pt idx="8">
                  <c:v>52.823</c:v>
                </c:pt>
                <c:pt idx="9">
                  <c:v>52.762999999999998</c:v>
                </c:pt>
                <c:pt idx="10">
                  <c:v>52.701000000000001</c:v>
                </c:pt>
                <c:pt idx="11">
                  <c:v>52.774000000000001</c:v>
                </c:pt>
                <c:pt idx="12">
                  <c:v>52.841000000000001</c:v>
                </c:pt>
                <c:pt idx="13">
                  <c:v>54.275999999999996</c:v>
                </c:pt>
                <c:pt idx="14">
                  <c:v>54.203000000000003</c:v>
                </c:pt>
                <c:pt idx="15">
                  <c:v>53.576999999999998</c:v>
                </c:pt>
                <c:pt idx="16">
                  <c:v>53.438000000000002</c:v>
                </c:pt>
                <c:pt idx="17">
                  <c:v>53.341000000000001</c:v>
                </c:pt>
                <c:pt idx="18">
                  <c:v>53.778999999999996</c:v>
                </c:pt>
                <c:pt idx="19">
                  <c:v>53.790999999999997</c:v>
                </c:pt>
                <c:pt idx="20">
                  <c:v>53.637</c:v>
                </c:pt>
                <c:pt idx="21">
                  <c:v>53.682000000000002</c:v>
                </c:pt>
                <c:pt idx="22">
                  <c:v>53.231999999999999</c:v>
                </c:pt>
                <c:pt idx="23">
                  <c:v>53.680999999999997</c:v>
                </c:pt>
                <c:pt idx="24">
                  <c:v>54.765999999999998</c:v>
                </c:pt>
                <c:pt idx="25">
                  <c:v>54.603999999999999</c:v>
                </c:pt>
                <c:pt idx="26">
                  <c:v>54.509</c:v>
                </c:pt>
                <c:pt idx="27">
                  <c:v>54.001999999999995</c:v>
                </c:pt>
                <c:pt idx="28">
                  <c:v>53.849999999999994</c:v>
                </c:pt>
                <c:pt idx="29">
                  <c:v>53.688000000000002</c:v>
                </c:pt>
                <c:pt idx="30">
                  <c:v>53.718999999999994</c:v>
                </c:pt>
                <c:pt idx="31">
                  <c:v>53.573999999999998</c:v>
                </c:pt>
                <c:pt idx="32">
                  <c:v>53.554000000000002</c:v>
                </c:pt>
                <c:pt idx="33">
                  <c:v>53.875</c:v>
                </c:pt>
                <c:pt idx="34">
                  <c:v>53.716999999999999</c:v>
                </c:pt>
                <c:pt idx="35">
                  <c:v>54.076000000000001</c:v>
                </c:pt>
                <c:pt idx="36">
                  <c:v>54.317</c:v>
                </c:pt>
                <c:pt idx="37">
                  <c:v>55.103999999999999</c:v>
                </c:pt>
                <c:pt idx="38">
                  <c:v>55.266999999999996</c:v>
                </c:pt>
                <c:pt idx="39">
                  <c:v>55.091999999999999</c:v>
                </c:pt>
                <c:pt idx="40">
                  <c:v>57.733000000000004</c:v>
                </c:pt>
                <c:pt idx="41">
                  <c:v>56.980999999999995</c:v>
                </c:pt>
                <c:pt idx="42">
                  <c:v>56.483999999999995</c:v>
                </c:pt>
                <c:pt idx="43">
                  <c:v>55.971000000000004</c:v>
                </c:pt>
                <c:pt idx="44">
                  <c:v>55.784999999999997</c:v>
                </c:pt>
                <c:pt idx="45">
                  <c:v>56.641999999999996</c:v>
                </c:pt>
                <c:pt idx="46">
                  <c:v>56.32</c:v>
                </c:pt>
                <c:pt idx="47">
                  <c:v>56.513999999999996</c:v>
                </c:pt>
                <c:pt idx="48">
                  <c:v>55.911000000000001</c:v>
                </c:pt>
                <c:pt idx="49">
                  <c:v>56.05</c:v>
                </c:pt>
                <c:pt idx="50">
                  <c:v>55.935000000000002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'2013年一覧表(NSW)'!$N$2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'2013年一覧表(NSW)'!$N$3:$N$53</c:f>
              <c:numCache>
                <c:formatCode>0.000_ </c:formatCode>
                <c:ptCount val="51"/>
                <c:pt idx="0">
                  <c:v>48.139000000000003</c:v>
                </c:pt>
                <c:pt idx="1">
                  <c:v>48.132000000000005</c:v>
                </c:pt>
                <c:pt idx="2">
                  <c:v>48.11</c:v>
                </c:pt>
                <c:pt idx="3">
                  <c:v>48.105000000000004</c:v>
                </c:pt>
                <c:pt idx="4">
                  <c:v>48.133000000000003</c:v>
                </c:pt>
                <c:pt idx="5">
                  <c:v>48.115000000000002</c:v>
                </c:pt>
                <c:pt idx="6">
                  <c:v>48.154000000000003</c:v>
                </c:pt>
                <c:pt idx="7">
                  <c:v>48.21</c:v>
                </c:pt>
                <c:pt idx="8">
                  <c:v>48.113</c:v>
                </c:pt>
                <c:pt idx="9">
                  <c:v>48.230000000000004</c:v>
                </c:pt>
                <c:pt idx="10">
                  <c:v>48.198</c:v>
                </c:pt>
                <c:pt idx="11">
                  <c:v>48.325000000000003</c:v>
                </c:pt>
                <c:pt idx="12">
                  <c:v>48.296000000000006</c:v>
                </c:pt>
                <c:pt idx="13">
                  <c:v>48.639000000000003</c:v>
                </c:pt>
                <c:pt idx="14">
                  <c:v>48.561000000000007</c:v>
                </c:pt>
                <c:pt idx="15">
                  <c:v>48.350999999999999</c:v>
                </c:pt>
                <c:pt idx="16">
                  <c:v>48.259</c:v>
                </c:pt>
                <c:pt idx="17">
                  <c:v>48.251000000000005</c:v>
                </c:pt>
                <c:pt idx="18">
                  <c:v>48.286000000000001</c:v>
                </c:pt>
                <c:pt idx="19">
                  <c:v>48.361000000000004</c:v>
                </c:pt>
                <c:pt idx="20">
                  <c:v>48.447000000000003</c:v>
                </c:pt>
                <c:pt idx="21">
                  <c:v>48.905000000000001</c:v>
                </c:pt>
                <c:pt idx="22">
                  <c:v>48.275000000000006</c:v>
                </c:pt>
                <c:pt idx="23">
                  <c:v>48.535000000000004</c:v>
                </c:pt>
                <c:pt idx="24">
                  <c:v>48.947000000000003</c:v>
                </c:pt>
                <c:pt idx="25">
                  <c:v>48.873000000000005</c:v>
                </c:pt>
                <c:pt idx="26">
                  <c:v>48.683000000000007</c:v>
                </c:pt>
                <c:pt idx="27">
                  <c:v>48.683000000000007</c:v>
                </c:pt>
                <c:pt idx="28">
                  <c:v>48.587000000000003</c:v>
                </c:pt>
                <c:pt idx="29">
                  <c:v>48.553000000000004</c:v>
                </c:pt>
                <c:pt idx="30">
                  <c:v>48.957000000000001</c:v>
                </c:pt>
                <c:pt idx="31">
                  <c:v>48.483000000000004</c:v>
                </c:pt>
                <c:pt idx="32">
                  <c:v>48.575000000000003</c:v>
                </c:pt>
                <c:pt idx="33">
                  <c:v>48.465000000000003</c:v>
                </c:pt>
                <c:pt idx="34">
                  <c:v>48.59</c:v>
                </c:pt>
                <c:pt idx="35">
                  <c:v>48.675000000000004</c:v>
                </c:pt>
                <c:pt idx="36">
                  <c:v>48.797000000000004</c:v>
                </c:pt>
                <c:pt idx="37">
                  <c:v>49.207000000000001</c:v>
                </c:pt>
                <c:pt idx="38">
                  <c:v>49.553000000000004</c:v>
                </c:pt>
                <c:pt idx="39">
                  <c:v>49.585000000000001</c:v>
                </c:pt>
                <c:pt idx="40">
                  <c:v>50.52</c:v>
                </c:pt>
                <c:pt idx="41">
                  <c:v>50.375</c:v>
                </c:pt>
                <c:pt idx="42">
                  <c:v>50.242000000000004</c:v>
                </c:pt>
                <c:pt idx="43">
                  <c:v>50.114000000000004</c:v>
                </c:pt>
                <c:pt idx="44">
                  <c:v>50.089000000000006</c:v>
                </c:pt>
                <c:pt idx="45">
                  <c:v>52.78</c:v>
                </c:pt>
                <c:pt idx="46">
                  <c:v>52.541000000000004</c:v>
                </c:pt>
                <c:pt idx="47">
                  <c:v>52.808</c:v>
                </c:pt>
                <c:pt idx="48">
                  <c:v>52.046000000000006</c:v>
                </c:pt>
                <c:pt idx="49">
                  <c:v>51.988</c:v>
                </c:pt>
                <c:pt idx="50">
                  <c:v>51.975000000000001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'2013年一覧表(NSW)'!$O$2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'2013年一覧表(NSW)'!$O$3:$O$53</c:f>
              <c:numCache>
                <c:formatCode>General</c:formatCode>
                <c:ptCount val="51"/>
                <c:pt idx="29" formatCode="0.000_ ">
                  <c:v>74.521000000000001</c:v>
                </c:pt>
                <c:pt idx="30" formatCode="0.000_ ">
                  <c:v>74.481999999999999</c:v>
                </c:pt>
                <c:pt idx="31" formatCode="0.000_ ">
                  <c:v>74.275000000000006</c:v>
                </c:pt>
                <c:pt idx="32" formatCode="0.000_ ">
                  <c:v>74.501000000000005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'2013年一覧表(NSW)'!$P$2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'2013年一覧表(NSW)'!$P$3:$P$53</c:f>
              <c:numCache>
                <c:formatCode>General</c:formatCode>
                <c:ptCount val="51"/>
                <c:pt idx="29">
                  <c:v>77.419000000000011</c:v>
                </c:pt>
                <c:pt idx="30">
                  <c:v>77.397999999999996</c:v>
                </c:pt>
                <c:pt idx="31">
                  <c:v>77.334000000000003</c:v>
                </c:pt>
                <c:pt idx="32">
                  <c:v>77.459000000000003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'2013年一覧表(NSW)'!$Q$2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'2013年一覧表(NSW)'!$Q$3:$Q$53</c:f>
              <c:numCache>
                <c:formatCode>0.000_ </c:formatCode>
                <c:ptCount val="51"/>
                <c:pt idx="0">
                  <c:v>53.546999999999997</c:v>
                </c:pt>
                <c:pt idx="1">
                  <c:v>53.58</c:v>
                </c:pt>
                <c:pt idx="2">
                  <c:v>53.556999999999995</c:v>
                </c:pt>
                <c:pt idx="3">
                  <c:v>53.559999999999995</c:v>
                </c:pt>
                <c:pt idx="4">
                  <c:v>53.589999999999996</c:v>
                </c:pt>
                <c:pt idx="5">
                  <c:v>53.573999999999998</c:v>
                </c:pt>
                <c:pt idx="6">
                  <c:v>53.599999999999994</c:v>
                </c:pt>
                <c:pt idx="7">
                  <c:v>53.628</c:v>
                </c:pt>
                <c:pt idx="8">
                  <c:v>53.646999999999991</c:v>
                </c:pt>
                <c:pt idx="9">
                  <c:v>53.606999999999999</c:v>
                </c:pt>
                <c:pt idx="10">
                  <c:v>53.661000000000001</c:v>
                </c:pt>
                <c:pt idx="11">
                  <c:v>53.661999999999992</c:v>
                </c:pt>
                <c:pt idx="12">
                  <c:v>52.634999999999998</c:v>
                </c:pt>
                <c:pt idx="13">
                  <c:v>53.867999999999995</c:v>
                </c:pt>
                <c:pt idx="14">
                  <c:v>53.937999999999995</c:v>
                </c:pt>
                <c:pt idx="15">
                  <c:v>53.814999999999998</c:v>
                </c:pt>
                <c:pt idx="16">
                  <c:v>53.836999999999996</c:v>
                </c:pt>
                <c:pt idx="17">
                  <c:v>53.809999999999995</c:v>
                </c:pt>
                <c:pt idx="18">
                  <c:v>53.815999999999995</c:v>
                </c:pt>
                <c:pt idx="19">
                  <c:v>53.792999999999992</c:v>
                </c:pt>
                <c:pt idx="20">
                  <c:v>53.826999999999998</c:v>
                </c:pt>
                <c:pt idx="21">
                  <c:v>54.046999999999997</c:v>
                </c:pt>
                <c:pt idx="22">
                  <c:v>53.811999999999998</c:v>
                </c:pt>
                <c:pt idx="23">
                  <c:v>53.864999999999995</c:v>
                </c:pt>
                <c:pt idx="24">
                  <c:v>53.976999999999997</c:v>
                </c:pt>
                <c:pt idx="25">
                  <c:v>53.997999999999998</c:v>
                </c:pt>
                <c:pt idx="26">
                  <c:v>53.914999999999992</c:v>
                </c:pt>
                <c:pt idx="27">
                  <c:v>53.926999999999992</c:v>
                </c:pt>
                <c:pt idx="28">
                  <c:v>53.896000000000001</c:v>
                </c:pt>
                <c:pt idx="29">
                  <c:v>53.854999999999997</c:v>
                </c:pt>
                <c:pt idx="30">
                  <c:v>54.742999999999995</c:v>
                </c:pt>
                <c:pt idx="31">
                  <c:v>53.795000000000002</c:v>
                </c:pt>
                <c:pt idx="32">
                  <c:v>53.792000000000002</c:v>
                </c:pt>
                <c:pt idx="33">
                  <c:v>53.718999999999994</c:v>
                </c:pt>
                <c:pt idx="34">
                  <c:v>53.814999999999998</c:v>
                </c:pt>
                <c:pt idx="35">
                  <c:v>53.848999999999997</c:v>
                </c:pt>
                <c:pt idx="36">
                  <c:v>53.929999999999993</c:v>
                </c:pt>
                <c:pt idx="37">
                  <c:v>54.031999999999996</c:v>
                </c:pt>
                <c:pt idx="38">
                  <c:v>54.111999999999995</c:v>
                </c:pt>
                <c:pt idx="39">
                  <c:v>54.129999999999995</c:v>
                </c:pt>
                <c:pt idx="40">
                  <c:v>54.447999999999993</c:v>
                </c:pt>
                <c:pt idx="41">
                  <c:v>54.351999999999997</c:v>
                </c:pt>
                <c:pt idx="42">
                  <c:v>54.283000000000001</c:v>
                </c:pt>
                <c:pt idx="43">
                  <c:v>54.256999999999998</c:v>
                </c:pt>
                <c:pt idx="44">
                  <c:v>54.266999999999996</c:v>
                </c:pt>
                <c:pt idx="45">
                  <c:v>57.328999999999994</c:v>
                </c:pt>
                <c:pt idx="46">
                  <c:v>57.628</c:v>
                </c:pt>
                <c:pt idx="47">
                  <c:v>57.643000000000001</c:v>
                </c:pt>
                <c:pt idx="48">
                  <c:v>57.51</c:v>
                </c:pt>
                <c:pt idx="49">
                  <c:v>57.873999999999995</c:v>
                </c:pt>
                <c:pt idx="50">
                  <c:v>57.921999999999997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'2013年一覧表(NSW)'!$R$2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'2013年一覧表(NSW)'!$R$3:$R$53</c:f>
              <c:numCache>
                <c:formatCode>0.000_ </c:formatCode>
                <c:ptCount val="51"/>
                <c:pt idx="0">
                  <c:v>48.478999999999999</c:v>
                </c:pt>
                <c:pt idx="1">
                  <c:v>48.444000000000003</c:v>
                </c:pt>
                <c:pt idx="2">
                  <c:v>48.373000000000005</c:v>
                </c:pt>
                <c:pt idx="3">
                  <c:v>48.384</c:v>
                </c:pt>
                <c:pt idx="4">
                  <c:v>48.352999999999994</c:v>
                </c:pt>
                <c:pt idx="5">
                  <c:v>48.305</c:v>
                </c:pt>
                <c:pt idx="6">
                  <c:v>48.358000000000004</c:v>
                </c:pt>
                <c:pt idx="7">
                  <c:v>48.370999999999995</c:v>
                </c:pt>
                <c:pt idx="8">
                  <c:v>48.313000000000002</c:v>
                </c:pt>
                <c:pt idx="9">
                  <c:v>48.28</c:v>
                </c:pt>
                <c:pt idx="10">
                  <c:v>48.265000000000001</c:v>
                </c:pt>
                <c:pt idx="11">
                  <c:v>48.268000000000001</c:v>
                </c:pt>
                <c:pt idx="12">
                  <c:v>48.233999999999995</c:v>
                </c:pt>
                <c:pt idx="13">
                  <c:v>49.945</c:v>
                </c:pt>
                <c:pt idx="14">
                  <c:v>49.33</c:v>
                </c:pt>
                <c:pt idx="15">
                  <c:v>48.858999999999995</c:v>
                </c:pt>
                <c:pt idx="16">
                  <c:v>48.570999999999998</c:v>
                </c:pt>
                <c:pt idx="17">
                  <c:v>48.466999999999999</c:v>
                </c:pt>
                <c:pt idx="18">
                  <c:v>48.628999999999998</c:v>
                </c:pt>
                <c:pt idx="19">
                  <c:v>48.745000000000005</c:v>
                </c:pt>
                <c:pt idx="20">
                  <c:v>48.628</c:v>
                </c:pt>
                <c:pt idx="21">
                  <c:v>49.445</c:v>
                </c:pt>
                <c:pt idx="22">
                  <c:v>48.444000000000003</c:v>
                </c:pt>
                <c:pt idx="23">
                  <c:v>49.119</c:v>
                </c:pt>
                <c:pt idx="24">
                  <c:v>50.625</c:v>
                </c:pt>
                <c:pt idx="25">
                  <c:v>49.244</c:v>
                </c:pt>
                <c:pt idx="26">
                  <c:v>49.582999999999998</c:v>
                </c:pt>
                <c:pt idx="27">
                  <c:v>49.393999999999998</c:v>
                </c:pt>
                <c:pt idx="28">
                  <c:v>49.227000000000004</c:v>
                </c:pt>
                <c:pt idx="29">
                  <c:v>49.123999999999995</c:v>
                </c:pt>
                <c:pt idx="30">
                  <c:v>50.064999999999998</c:v>
                </c:pt>
                <c:pt idx="31">
                  <c:v>49.271000000000001</c:v>
                </c:pt>
                <c:pt idx="32">
                  <c:v>49.323</c:v>
                </c:pt>
                <c:pt idx="33">
                  <c:v>49.28</c:v>
                </c:pt>
                <c:pt idx="34">
                  <c:v>49.387999999999998</c:v>
                </c:pt>
                <c:pt idx="35">
                  <c:v>49.735999999999997</c:v>
                </c:pt>
                <c:pt idx="36">
                  <c:v>50.027999999999999</c:v>
                </c:pt>
                <c:pt idx="37">
                  <c:v>49.412999999999997</c:v>
                </c:pt>
                <c:pt idx="38">
                  <c:v>52.203000000000003</c:v>
                </c:pt>
                <c:pt idx="39">
                  <c:v>52.372999999999998</c:v>
                </c:pt>
                <c:pt idx="40">
                  <c:v>55.363</c:v>
                </c:pt>
                <c:pt idx="41">
                  <c:v>55.12</c:v>
                </c:pt>
                <c:pt idx="42">
                  <c:v>53.912999999999997</c:v>
                </c:pt>
                <c:pt idx="43">
                  <c:v>53.504999999999995</c:v>
                </c:pt>
                <c:pt idx="44">
                  <c:v>53.284999999999997</c:v>
                </c:pt>
                <c:pt idx="45">
                  <c:v>55.606000000000002</c:v>
                </c:pt>
                <c:pt idx="46">
                  <c:v>55.177999999999997</c:v>
                </c:pt>
                <c:pt idx="47">
                  <c:v>55.004999999999995</c:v>
                </c:pt>
                <c:pt idx="48">
                  <c:v>54.584000000000003</c:v>
                </c:pt>
                <c:pt idx="49">
                  <c:v>54.656999999999996</c:v>
                </c:pt>
                <c:pt idx="50">
                  <c:v>54.665999999999997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39784"/>
        <c:axId val="263163088"/>
      </c:lineChart>
      <c:catAx>
        <c:axId val="261839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3163088"/>
        <c:crosses val="autoZero"/>
        <c:auto val="1"/>
        <c:lblAlgn val="ctr"/>
        <c:lblOffset val="100"/>
        <c:noMultiLvlLbl val="0"/>
      </c:catAx>
      <c:valAx>
        <c:axId val="26316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800" b="1" i="0" baseline="0">
                    <a:effectLst/>
                  </a:rPr>
                  <a:t>T.P.(</a:t>
                </a:r>
                <a:r>
                  <a:rPr lang="ja-JP" altLang="ja-JP" sz="1800" b="1" i="0" baseline="0">
                    <a:effectLst/>
                  </a:rPr>
                  <a:t>ｍ</a:t>
                </a:r>
                <a:r>
                  <a:rPr lang="en-US" altLang="ja-JP" sz="1800" b="1" i="0" baseline="0">
                    <a:effectLst/>
                  </a:rPr>
                  <a:t>)</a:t>
                </a:r>
                <a:endParaRPr lang="ja-JP" altLang="ja-JP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261839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'2013年全井戸折れ線グラフ'!$AA$3:$AA$53</c:f>
              <c:numCache>
                <c:formatCode>0.000_ </c:formatCode>
                <c:ptCount val="51"/>
                <c:pt idx="0">
                  <c:v>50.635000000000005</c:v>
                </c:pt>
                <c:pt idx="1">
                  <c:v>50.671000000000006</c:v>
                </c:pt>
                <c:pt idx="2">
                  <c:v>50.692</c:v>
                </c:pt>
                <c:pt idx="3">
                  <c:v>50.663000000000004</c:v>
                </c:pt>
                <c:pt idx="4">
                  <c:v>50.615000000000002</c:v>
                </c:pt>
                <c:pt idx="5">
                  <c:v>50.642000000000003</c:v>
                </c:pt>
                <c:pt idx="6">
                  <c:v>50.620000000000005</c:v>
                </c:pt>
                <c:pt idx="7">
                  <c:v>50.623000000000005</c:v>
                </c:pt>
                <c:pt idx="8">
                  <c:v>50.59</c:v>
                </c:pt>
                <c:pt idx="9">
                  <c:v>50.59</c:v>
                </c:pt>
                <c:pt idx="10">
                  <c:v>50.609000000000002</c:v>
                </c:pt>
                <c:pt idx="11">
                  <c:v>50.631</c:v>
                </c:pt>
                <c:pt idx="12">
                  <c:v>50.519000000000005</c:v>
                </c:pt>
                <c:pt idx="13">
                  <c:v>50.901000000000003</c:v>
                </c:pt>
                <c:pt idx="14">
                  <c:v>50.716999999999999</c:v>
                </c:pt>
                <c:pt idx="15">
                  <c:v>50.544000000000004</c:v>
                </c:pt>
                <c:pt idx="16">
                  <c:v>50.636000000000003</c:v>
                </c:pt>
                <c:pt idx="17">
                  <c:v>50.6</c:v>
                </c:pt>
                <c:pt idx="18">
                  <c:v>50.571000000000005</c:v>
                </c:pt>
                <c:pt idx="19">
                  <c:v>50.691000000000003</c:v>
                </c:pt>
                <c:pt idx="20">
                  <c:v>50.633000000000003</c:v>
                </c:pt>
                <c:pt idx="21">
                  <c:v>50.518000000000001</c:v>
                </c:pt>
                <c:pt idx="22">
                  <c:v>50.594999999999999</c:v>
                </c:pt>
                <c:pt idx="23">
                  <c:v>50.718000000000004</c:v>
                </c:pt>
                <c:pt idx="24">
                  <c:v>50.725999999999999</c:v>
                </c:pt>
                <c:pt idx="25">
                  <c:v>50.688000000000002</c:v>
                </c:pt>
                <c:pt idx="26">
                  <c:v>50.572000000000003</c:v>
                </c:pt>
                <c:pt idx="27">
                  <c:v>50.578000000000003</c:v>
                </c:pt>
                <c:pt idx="28">
                  <c:v>50.554000000000002</c:v>
                </c:pt>
                <c:pt idx="29">
                  <c:v>50.597000000000001</c:v>
                </c:pt>
                <c:pt idx="30">
                  <c:v>50.578000000000003</c:v>
                </c:pt>
                <c:pt idx="31">
                  <c:v>50.578000000000003</c:v>
                </c:pt>
                <c:pt idx="32">
                  <c:v>50.561</c:v>
                </c:pt>
                <c:pt idx="33">
                  <c:v>50.568000000000005</c:v>
                </c:pt>
                <c:pt idx="34">
                  <c:v>50.577000000000005</c:v>
                </c:pt>
                <c:pt idx="35">
                  <c:v>50.59</c:v>
                </c:pt>
                <c:pt idx="36">
                  <c:v>50.660000000000004</c:v>
                </c:pt>
                <c:pt idx="37">
                  <c:v>50.669000000000004</c:v>
                </c:pt>
                <c:pt idx="38">
                  <c:v>50.689</c:v>
                </c:pt>
                <c:pt idx="39">
                  <c:v>50.673000000000002</c:v>
                </c:pt>
                <c:pt idx="40">
                  <c:v>51.255000000000003</c:v>
                </c:pt>
                <c:pt idx="41">
                  <c:v>51.019000000000005</c:v>
                </c:pt>
                <c:pt idx="42">
                  <c:v>50.815000000000005</c:v>
                </c:pt>
                <c:pt idx="43">
                  <c:v>50.728999999999999</c:v>
                </c:pt>
                <c:pt idx="44">
                  <c:v>50.737000000000002</c:v>
                </c:pt>
                <c:pt idx="45">
                  <c:v>50.606999999999999</c:v>
                </c:pt>
                <c:pt idx="46">
                  <c:v>50.511000000000003</c:v>
                </c:pt>
                <c:pt idx="47">
                  <c:v>50.825000000000003</c:v>
                </c:pt>
                <c:pt idx="48">
                  <c:v>50.711000000000006</c:v>
                </c:pt>
                <c:pt idx="49">
                  <c:v>50.914000000000001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'2013年全井戸折れ線グラフ'!$AB$3:$AB$53</c:f>
              <c:numCache>
                <c:formatCode>0.000_ </c:formatCode>
                <c:ptCount val="51"/>
                <c:pt idx="0">
                  <c:v>49.846000000000004</c:v>
                </c:pt>
                <c:pt idx="1">
                  <c:v>49.734999999999999</c:v>
                </c:pt>
                <c:pt idx="2">
                  <c:v>49.875999999999998</c:v>
                </c:pt>
                <c:pt idx="3">
                  <c:v>49.841000000000001</c:v>
                </c:pt>
                <c:pt idx="4">
                  <c:v>49.841999999999999</c:v>
                </c:pt>
                <c:pt idx="5">
                  <c:v>49.903999999999996</c:v>
                </c:pt>
                <c:pt idx="6">
                  <c:v>49.831000000000003</c:v>
                </c:pt>
                <c:pt idx="7">
                  <c:v>49.837000000000003</c:v>
                </c:pt>
                <c:pt idx="8">
                  <c:v>49.734000000000002</c:v>
                </c:pt>
                <c:pt idx="9">
                  <c:v>49.826000000000001</c:v>
                </c:pt>
                <c:pt idx="10">
                  <c:v>49.707999999999998</c:v>
                </c:pt>
                <c:pt idx="11">
                  <c:v>49.878</c:v>
                </c:pt>
                <c:pt idx="12">
                  <c:v>49.707999999999998</c:v>
                </c:pt>
                <c:pt idx="13">
                  <c:v>49.966000000000001</c:v>
                </c:pt>
                <c:pt idx="14">
                  <c:v>49.640999999999998</c:v>
                </c:pt>
                <c:pt idx="15">
                  <c:v>49.902999999999999</c:v>
                </c:pt>
                <c:pt idx="16">
                  <c:v>49.899000000000001</c:v>
                </c:pt>
                <c:pt idx="17">
                  <c:v>49.969000000000001</c:v>
                </c:pt>
                <c:pt idx="18">
                  <c:v>49.972000000000001</c:v>
                </c:pt>
                <c:pt idx="19">
                  <c:v>49.999000000000002</c:v>
                </c:pt>
                <c:pt idx="20">
                  <c:v>49.911000000000001</c:v>
                </c:pt>
                <c:pt idx="21">
                  <c:v>50.055999999999997</c:v>
                </c:pt>
                <c:pt idx="22">
                  <c:v>49.891999999999996</c:v>
                </c:pt>
                <c:pt idx="23">
                  <c:v>49.959000000000003</c:v>
                </c:pt>
                <c:pt idx="24">
                  <c:v>50.034999999999997</c:v>
                </c:pt>
                <c:pt idx="25">
                  <c:v>49.978999999999999</c:v>
                </c:pt>
                <c:pt idx="26">
                  <c:v>49.900999999999996</c:v>
                </c:pt>
                <c:pt idx="27">
                  <c:v>49.941000000000003</c:v>
                </c:pt>
                <c:pt idx="28">
                  <c:v>49.918999999999997</c:v>
                </c:pt>
                <c:pt idx="29">
                  <c:v>49.906999999999996</c:v>
                </c:pt>
                <c:pt idx="30">
                  <c:v>49.874000000000002</c:v>
                </c:pt>
                <c:pt idx="31">
                  <c:v>49.874000000000002</c:v>
                </c:pt>
                <c:pt idx="32">
                  <c:v>49.902000000000001</c:v>
                </c:pt>
                <c:pt idx="33">
                  <c:v>49.84</c:v>
                </c:pt>
                <c:pt idx="34">
                  <c:v>49.911000000000001</c:v>
                </c:pt>
                <c:pt idx="35">
                  <c:v>49.881999999999998</c:v>
                </c:pt>
                <c:pt idx="36">
                  <c:v>49.908999999999999</c:v>
                </c:pt>
                <c:pt idx="37">
                  <c:v>49.899000000000001</c:v>
                </c:pt>
                <c:pt idx="38">
                  <c:v>50.025999999999996</c:v>
                </c:pt>
                <c:pt idx="39">
                  <c:v>50.024000000000001</c:v>
                </c:pt>
                <c:pt idx="40">
                  <c:v>50.271000000000001</c:v>
                </c:pt>
                <c:pt idx="41">
                  <c:v>49.926000000000002</c:v>
                </c:pt>
                <c:pt idx="42">
                  <c:v>50.106999999999999</c:v>
                </c:pt>
                <c:pt idx="43">
                  <c:v>49.725999999999999</c:v>
                </c:pt>
                <c:pt idx="44">
                  <c:v>50.067999999999998</c:v>
                </c:pt>
                <c:pt idx="45">
                  <c:v>49.860999999999997</c:v>
                </c:pt>
                <c:pt idx="46">
                  <c:v>50.066000000000003</c:v>
                </c:pt>
                <c:pt idx="47">
                  <c:v>50.186</c:v>
                </c:pt>
                <c:pt idx="48">
                  <c:v>50.12</c:v>
                </c:pt>
                <c:pt idx="49">
                  <c:v>50.103999999999999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'2013年全井戸折れ線グラフ'!$AC$3:$AC$53</c:f>
              <c:numCache>
                <c:formatCode>0.000_ </c:formatCode>
                <c:ptCount val="51"/>
                <c:pt idx="0">
                  <c:v>50.072000000000003</c:v>
                </c:pt>
                <c:pt idx="1">
                  <c:v>50.063000000000002</c:v>
                </c:pt>
                <c:pt idx="2">
                  <c:v>50.070999999999998</c:v>
                </c:pt>
                <c:pt idx="3">
                  <c:v>50.073</c:v>
                </c:pt>
                <c:pt idx="4">
                  <c:v>50.066000000000003</c:v>
                </c:pt>
                <c:pt idx="5">
                  <c:v>50.067999999999998</c:v>
                </c:pt>
                <c:pt idx="6">
                  <c:v>50.052</c:v>
                </c:pt>
                <c:pt idx="7">
                  <c:v>50.055</c:v>
                </c:pt>
                <c:pt idx="8">
                  <c:v>50.055999999999997</c:v>
                </c:pt>
                <c:pt idx="9">
                  <c:v>50.033000000000001</c:v>
                </c:pt>
                <c:pt idx="10">
                  <c:v>50.064</c:v>
                </c:pt>
                <c:pt idx="11">
                  <c:v>50.112000000000002</c:v>
                </c:pt>
                <c:pt idx="12">
                  <c:v>50.137999999999998</c:v>
                </c:pt>
                <c:pt idx="13">
                  <c:v>50.352000000000004</c:v>
                </c:pt>
                <c:pt idx="14">
                  <c:v>50.343000000000004</c:v>
                </c:pt>
                <c:pt idx="15">
                  <c:v>50.201999999999998</c:v>
                </c:pt>
                <c:pt idx="16">
                  <c:v>50.043999999999997</c:v>
                </c:pt>
                <c:pt idx="17">
                  <c:v>50.14</c:v>
                </c:pt>
                <c:pt idx="18">
                  <c:v>50.177999999999997</c:v>
                </c:pt>
                <c:pt idx="19">
                  <c:v>50.381</c:v>
                </c:pt>
                <c:pt idx="20">
                  <c:v>50.195999999999998</c:v>
                </c:pt>
                <c:pt idx="21">
                  <c:v>50.25</c:v>
                </c:pt>
                <c:pt idx="22">
                  <c:v>50.137999999999998</c:v>
                </c:pt>
                <c:pt idx="23">
                  <c:v>50.292000000000002</c:v>
                </c:pt>
                <c:pt idx="24">
                  <c:v>50.438000000000002</c:v>
                </c:pt>
                <c:pt idx="25">
                  <c:v>50.469000000000001</c:v>
                </c:pt>
                <c:pt idx="26">
                  <c:v>50.451000000000001</c:v>
                </c:pt>
                <c:pt idx="27">
                  <c:v>50.346000000000004</c:v>
                </c:pt>
                <c:pt idx="28">
                  <c:v>50.319000000000003</c:v>
                </c:pt>
                <c:pt idx="29">
                  <c:v>50.271000000000001</c:v>
                </c:pt>
                <c:pt idx="30">
                  <c:v>50.677999999999997</c:v>
                </c:pt>
                <c:pt idx="31">
                  <c:v>50.677999999999997</c:v>
                </c:pt>
                <c:pt idx="32">
                  <c:v>50.268999999999998</c:v>
                </c:pt>
                <c:pt idx="33">
                  <c:v>50.256</c:v>
                </c:pt>
                <c:pt idx="34">
                  <c:v>50.283999999999999</c:v>
                </c:pt>
                <c:pt idx="35">
                  <c:v>50.311</c:v>
                </c:pt>
                <c:pt idx="36">
                  <c:v>50.337000000000003</c:v>
                </c:pt>
                <c:pt idx="37">
                  <c:v>50.404000000000003</c:v>
                </c:pt>
                <c:pt idx="38">
                  <c:v>50.707999999999998</c:v>
                </c:pt>
                <c:pt idx="39">
                  <c:v>50.691000000000003</c:v>
                </c:pt>
                <c:pt idx="40">
                  <c:v>51.067999999999998</c:v>
                </c:pt>
                <c:pt idx="41">
                  <c:v>50.993000000000002</c:v>
                </c:pt>
                <c:pt idx="42">
                  <c:v>50.935000000000002</c:v>
                </c:pt>
                <c:pt idx="43">
                  <c:v>50.822000000000003</c:v>
                </c:pt>
                <c:pt idx="44">
                  <c:v>50.872</c:v>
                </c:pt>
                <c:pt idx="45">
                  <c:v>51.387999999999998</c:v>
                </c:pt>
                <c:pt idx="46">
                  <c:v>51.325000000000003</c:v>
                </c:pt>
                <c:pt idx="47">
                  <c:v>51.384999999999998</c:v>
                </c:pt>
                <c:pt idx="48">
                  <c:v>51.224000000000004</c:v>
                </c:pt>
                <c:pt idx="49">
                  <c:v>51.228000000000002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81280"/>
        <c:axId val="489557440"/>
      </c:lineChart>
      <c:catAx>
        <c:axId val="488781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557440"/>
        <c:crosses val="autoZero"/>
        <c:auto val="1"/>
        <c:lblAlgn val="ctr"/>
        <c:lblOffset val="100"/>
        <c:noMultiLvlLbl val="0"/>
      </c:catAx>
      <c:valAx>
        <c:axId val="4895574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8781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'2013年全井戸折れ線グラフ'!$AD$3:$AD$53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'2013年全井戸折れ線グラフ'!$AE$3:$AE$53</c:f>
              <c:numCache>
                <c:formatCode>0.000_ </c:formatCode>
                <c:ptCount val="51"/>
                <c:pt idx="0">
                  <c:v>72.50800000000001</c:v>
                </c:pt>
                <c:pt idx="1">
                  <c:v>72.53</c:v>
                </c:pt>
                <c:pt idx="2">
                  <c:v>72.518000000000001</c:v>
                </c:pt>
                <c:pt idx="3">
                  <c:v>72.282000000000011</c:v>
                </c:pt>
                <c:pt idx="4">
                  <c:v>72.512</c:v>
                </c:pt>
                <c:pt idx="5">
                  <c:v>72.488</c:v>
                </c:pt>
                <c:pt idx="6">
                  <c:v>72.457999999999998</c:v>
                </c:pt>
                <c:pt idx="7">
                  <c:v>72.448999999999998</c:v>
                </c:pt>
                <c:pt idx="8">
                  <c:v>72.613</c:v>
                </c:pt>
                <c:pt idx="9">
                  <c:v>72.47</c:v>
                </c:pt>
                <c:pt idx="10">
                  <c:v>72.397999999999996</c:v>
                </c:pt>
                <c:pt idx="11">
                  <c:v>72.453000000000003</c:v>
                </c:pt>
                <c:pt idx="12">
                  <c:v>72.343000000000004</c:v>
                </c:pt>
                <c:pt idx="13">
                  <c:v>72.460999999999999</c:v>
                </c:pt>
                <c:pt idx="14">
                  <c:v>72.421999999999997</c:v>
                </c:pt>
                <c:pt idx="15">
                  <c:v>72.379000000000005</c:v>
                </c:pt>
                <c:pt idx="16">
                  <c:v>72.161000000000001</c:v>
                </c:pt>
                <c:pt idx="17">
                  <c:v>72.343000000000004</c:v>
                </c:pt>
                <c:pt idx="18">
                  <c:v>72.542000000000002</c:v>
                </c:pt>
                <c:pt idx="19">
                  <c:v>72.525000000000006</c:v>
                </c:pt>
                <c:pt idx="20">
                  <c:v>72.210000000000008</c:v>
                </c:pt>
                <c:pt idx="21">
                  <c:v>72.241</c:v>
                </c:pt>
                <c:pt idx="22">
                  <c:v>72.2</c:v>
                </c:pt>
                <c:pt idx="23">
                  <c:v>72.180999999999997</c:v>
                </c:pt>
                <c:pt idx="24">
                  <c:v>72.087000000000003</c:v>
                </c:pt>
                <c:pt idx="25">
                  <c:v>72.102000000000004</c:v>
                </c:pt>
                <c:pt idx="26">
                  <c:v>72.195999999999998</c:v>
                </c:pt>
                <c:pt idx="27">
                  <c:v>72.096000000000004</c:v>
                </c:pt>
                <c:pt idx="28">
                  <c:v>72.075000000000003</c:v>
                </c:pt>
                <c:pt idx="29">
                  <c:v>72.046000000000006</c:v>
                </c:pt>
                <c:pt idx="30">
                  <c:v>71.891999999999996</c:v>
                </c:pt>
                <c:pt idx="31">
                  <c:v>71.891999999999996</c:v>
                </c:pt>
                <c:pt idx="32">
                  <c:v>72.003</c:v>
                </c:pt>
                <c:pt idx="33">
                  <c:v>71.980999999999995</c:v>
                </c:pt>
                <c:pt idx="34">
                  <c:v>71.885999999999996</c:v>
                </c:pt>
                <c:pt idx="35">
                  <c:v>72.141000000000005</c:v>
                </c:pt>
                <c:pt idx="36">
                  <c:v>72.242000000000004</c:v>
                </c:pt>
                <c:pt idx="37">
                  <c:v>72.323999999999998</c:v>
                </c:pt>
                <c:pt idx="38">
                  <c:v>71.698000000000008</c:v>
                </c:pt>
                <c:pt idx="39">
                  <c:v>71.64</c:v>
                </c:pt>
                <c:pt idx="40">
                  <c:v>71.609000000000009</c:v>
                </c:pt>
                <c:pt idx="41">
                  <c:v>71.040999999999997</c:v>
                </c:pt>
                <c:pt idx="42">
                  <c:v>71.52000000000001</c:v>
                </c:pt>
                <c:pt idx="43">
                  <c:v>71.242000000000004</c:v>
                </c:pt>
                <c:pt idx="44">
                  <c:v>71.41</c:v>
                </c:pt>
                <c:pt idx="45">
                  <c:v>71.287999999999997</c:v>
                </c:pt>
                <c:pt idx="46">
                  <c:v>71.341000000000008</c:v>
                </c:pt>
                <c:pt idx="47">
                  <c:v>71.257000000000005</c:v>
                </c:pt>
                <c:pt idx="48">
                  <c:v>71.281000000000006</c:v>
                </c:pt>
                <c:pt idx="49">
                  <c:v>71.355000000000004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'2013年全井戸折れ線グラフ'!$AF$3:$AF$53</c:f>
              <c:numCache>
                <c:formatCode>0.000_ </c:formatCode>
                <c:ptCount val="51"/>
                <c:pt idx="0">
                  <c:v>74.006</c:v>
                </c:pt>
                <c:pt idx="1">
                  <c:v>73.991</c:v>
                </c:pt>
                <c:pt idx="2">
                  <c:v>73.986000000000004</c:v>
                </c:pt>
                <c:pt idx="3">
                  <c:v>73.91</c:v>
                </c:pt>
                <c:pt idx="4">
                  <c:v>73.945999999999998</c:v>
                </c:pt>
                <c:pt idx="5">
                  <c:v>73.906000000000006</c:v>
                </c:pt>
                <c:pt idx="6">
                  <c:v>73.94</c:v>
                </c:pt>
                <c:pt idx="7">
                  <c:v>73.915999999999997</c:v>
                </c:pt>
                <c:pt idx="8">
                  <c:v>73.915999999999997</c:v>
                </c:pt>
                <c:pt idx="9">
                  <c:v>73.786000000000001</c:v>
                </c:pt>
                <c:pt idx="10">
                  <c:v>73.76400000000001</c:v>
                </c:pt>
                <c:pt idx="11">
                  <c:v>73.725999999999999</c:v>
                </c:pt>
                <c:pt idx="12">
                  <c:v>73.346000000000004</c:v>
                </c:pt>
                <c:pt idx="13">
                  <c:v>73.550000000000011</c:v>
                </c:pt>
                <c:pt idx="14">
                  <c:v>73.515000000000001</c:v>
                </c:pt>
                <c:pt idx="15">
                  <c:v>73.371000000000009</c:v>
                </c:pt>
                <c:pt idx="16">
                  <c:v>73.326000000000008</c:v>
                </c:pt>
                <c:pt idx="17">
                  <c:v>73.323000000000008</c:v>
                </c:pt>
                <c:pt idx="18">
                  <c:v>73.384</c:v>
                </c:pt>
                <c:pt idx="19">
                  <c:v>73.372</c:v>
                </c:pt>
                <c:pt idx="20">
                  <c:v>73.206000000000003</c:v>
                </c:pt>
                <c:pt idx="21">
                  <c:v>73.260999999999996</c:v>
                </c:pt>
                <c:pt idx="22">
                  <c:v>73.236999999999995</c:v>
                </c:pt>
                <c:pt idx="23">
                  <c:v>73.210000000000008</c:v>
                </c:pt>
                <c:pt idx="24">
                  <c:v>73.546999999999997</c:v>
                </c:pt>
                <c:pt idx="25">
                  <c:v>73.195000000000007</c:v>
                </c:pt>
                <c:pt idx="26">
                  <c:v>73.123000000000005</c:v>
                </c:pt>
                <c:pt idx="27">
                  <c:v>73.239000000000004</c:v>
                </c:pt>
                <c:pt idx="28">
                  <c:v>73.201000000000008</c:v>
                </c:pt>
                <c:pt idx="29">
                  <c:v>73.206000000000003</c:v>
                </c:pt>
                <c:pt idx="30">
                  <c:v>73.108000000000004</c:v>
                </c:pt>
                <c:pt idx="31">
                  <c:v>73.108000000000004</c:v>
                </c:pt>
                <c:pt idx="32">
                  <c:v>73.150000000000006</c:v>
                </c:pt>
                <c:pt idx="33">
                  <c:v>73.230999999999995</c:v>
                </c:pt>
                <c:pt idx="34">
                  <c:v>73.063000000000002</c:v>
                </c:pt>
                <c:pt idx="35">
                  <c:v>73.070999999999998</c:v>
                </c:pt>
                <c:pt idx="36">
                  <c:v>73.119</c:v>
                </c:pt>
                <c:pt idx="37">
                  <c:v>73.132000000000005</c:v>
                </c:pt>
                <c:pt idx="38">
                  <c:v>72.998000000000005</c:v>
                </c:pt>
                <c:pt idx="39">
                  <c:v>72.998000000000005</c:v>
                </c:pt>
                <c:pt idx="40">
                  <c:v>73.406000000000006</c:v>
                </c:pt>
                <c:pt idx="41">
                  <c:v>73.050000000000011</c:v>
                </c:pt>
                <c:pt idx="42">
                  <c:v>73.242999999999995</c:v>
                </c:pt>
                <c:pt idx="43">
                  <c:v>72.971000000000004</c:v>
                </c:pt>
                <c:pt idx="44">
                  <c:v>73.600999999999999</c:v>
                </c:pt>
                <c:pt idx="45">
                  <c:v>75.438000000000002</c:v>
                </c:pt>
                <c:pt idx="46">
                  <c:v>73.588999999999999</c:v>
                </c:pt>
                <c:pt idx="47">
                  <c:v>73.728000000000009</c:v>
                </c:pt>
                <c:pt idx="48">
                  <c:v>73.447000000000003</c:v>
                </c:pt>
                <c:pt idx="49">
                  <c:v>73.361000000000004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'2013年全井戸折れ線グラフ'!$AG$3:$AG$53</c:f>
              <c:numCache>
                <c:formatCode>0.000_ </c:formatCode>
                <c:ptCount val="51"/>
                <c:pt idx="0">
                  <c:v>67.810999999999993</c:v>
                </c:pt>
                <c:pt idx="1">
                  <c:v>67.831999999999994</c:v>
                </c:pt>
                <c:pt idx="2">
                  <c:v>67.84</c:v>
                </c:pt>
                <c:pt idx="3">
                  <c:v>67.81</c:v>
                </c:pt>
                <c:pt idx="4">
                  <c:v>67.99199999999999</c:v>
                </c:pt>
                <c:pt idx="5">
                  <c:v>67.975999999999999</c:v>
                </c:pt>
                <c:pt idx="6">
                  <c:v>67.86</c:v>
                </c:pt>
                <c:pt idx="7">
                  <c:v>67.787000000000006</c:v>
                </c:pt>
                <c:pt idx="8">
                  <c:v>67.66</c:v>
                </c:pt>
                <c:pt idx="9">
                  <c:v>67.784999999999997</c:v>
                </c:pt>
                <c:pt idx="10">
                  <c:v>67.778999999999996</c:v>
                </c:pt>
                <c:pt idx="11">
                  <c:v>67.88</c:v>
                </c:pt>
                <c:pt idx="12">
                  <c:v>67.756</c:v>
                </c:pt>
                <c:pt idx="13">
                  <c:v>67.686999999999998</c:v>
                </c:pt>
                <c:pt idx="14">
                  <c:v>67.668999999999997</c:v>
                </c:pt>
                <c:pt idx="15">
                  <c:v>67.449999999999989</c:v>
                </c:pt>
                <c:pt idx="16">
                  <c:v>67.073999999999998</c:v>
                </c:pt>
                <c:pt idx="17">
                  <c:v>67.426999999999992</c:v>
                </c:pt>
                <c:pt idx="18">
                  <c:v>67.450999999999993</c:v>
                </c:pt>
                <c:pt idx="19">
                  <c:v>67.47</c:v>
                </c:pt>
                <c:pt idx="20">
                  <c:v>67.281000000000006</c:v>
                </c:pt>
                <c:pt idx="21">
                  <c:v>67.141999999999996</c:v>
                </c:pt>
                <c:pt idx="22">
                  <c:v>67.251999999999995</c:v>
                </c:pt>
                <c:pt idx="23">
                  <c:v>67.293000000000006</c:v>
                </c:pt>
                <c:pt idx="24">
                  <c:v>67.671999999999997</c:v>
                </c:pt>
                <c:pt idx="25">
                  <c:v>67.352000000000004</c:v>
                </c:pt>
                <c:pt idx="26">
                  <c:v>67.388000000000005</c:v>
                </c:pt>
                <c:pt idx="27">
                  <c:v>67.403999999999996</c:v>
                </c:pt>
                <c:pt idx="28">
                  <c:v>67.365999999999985</c:v>
                </c:pt>
                <c:pt idx="29">
                  <c:v>67.356999999999999</c:v>
                </c:pt>
                <c:pt idx="30">
                  <c:v>67.472999999999999</c:v>
                </c:pt>
                <c:pt idx="31">
                  <c:v>67.472999999999999</c:v>
                </c:pt>
                <c:pt idx="32">
                  <c:v>67.298999999999992</c:v>
                </c:pt>
                <c:pt idx="33">
                  <c:v>67.542000000000002</c:v>
                </c:pt>
                <c:pt idx="34">
                  <c:v>67.180999999999997</c:v>
                </c:pt>
                <c:pt idx="35">
                  <c:v>67.121999999999986</c:v>
                </c:pt>
                <c:pt idx="36">
                  <c:v>67.162000000000006</c:v>
                </c:pt>
                <c:pt idx="37">
                  <c:v>67.456999999999994</c:v>
                </c:pt>
                <c:pt idx="38">
                  <c:v>67.203000000000003</c:v>
                </c:pt>
                <c:pt idx="39">
                  <c:v>67.206999999999994</c:v>
                </c:pt>
                <c:pt idx="40">
                  <c:v>68.056999999999988</c:v>
                </c:pt>
                <c:pt idx="41">
                  <c:v>67.298000000000002</c:v>
                </c:pt>
                <c:pt idx="42">
                  <c:v>67.468999999999994</c:v>
                </c:pt>
                <c:pt idx="43">
                  <c:v>67.347999999999999</c:v>
                </c:pt>
                <c:pt idx="44">
                  <c:v>67.66</c:v>
                </c:pt>
                <c:pt idx="45">
                  <c:v>67.639999999999986</c:v>
                </c:pt>
                <c:pt idx="46">
                  <c:v>67.560999999999993</c:v>
                </c:pt>
                <c:pt idx="47">
                  <c:v>67.806999999999988</c:v>
                </c:pt>
                <c:pt idx="48">
                  <c:v>67.501999999999995</c:v>
                </c:pt>
                <c:pt idx="49">
                  <c:v>67.555999999999997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'2013年全井戸折れ線グラフ'!$AH$3:$AH$53</c:f>
              <c:numCache>
                <c:formatCode>0.000_ </c:formatCode>
                <c:ptCount val="51"/>
                <c:pt idx="0">
                  <c:v>59.97</c:v>
                </c:pt>
                <c:pt idx="1">
                  <c:v>59.965000000000003</c:v>
                </c:pt>
                <c:pt idx="2">
                  <c:v>61.858000000000004</c:v>
                </c:pt>
                <c:pt idx="3">
                  <c:v>59.895000000000003</c:v>
                </c:pt>
                <c:pt idx="4">
                  <c:v>60.755000000000003</c:v>
                </c:pt>
                <c:pt idx="5">
                  <c:v>60.624000000000002</c:v>
                </c:pt>
                <c:pt idx="6">
                  <c:v>59.936999999999998</c:v>
                </c:pt>
                <c:pt idx="7">
                  <c:v>59.819000000000003</c:v>
                </c:pt>
                <c:pt idx="8">
                  <c:v>59.804000000000002</c:v>
                </c:pt>
                <c:pt idx="9">
                  <c:v>59.814999999999998</c:v>
                </c:pt>
                <c:pt idx="10">
                  <c:v>59.819000000000003</c:v>
                </c:pt>
                <c:pt idx="11">
                  <c:v>59.884999999999998</c:v>
                </c:pt>
                <c:pt idx="12">
                  <c:v>59.887999999999998</c:v>
                </c:pt>
                <c:pt idx="13">
                  <c:v>60.68</c:v>
                </c:pt>
                <c:pt idx="14">
                  <c:v>60.634999999999998</c:v>
                </c:pt>
                <c:pt idx="15">
                  <c:v>60.273000000000003</c:v>
                </c:pt>
                <c:pt idx="16">
                  <c:v>60.122</c:v>
                </c:pt>
                <c:pt idx="17">
                  <c:v>59.981999999999999</c:v>
                </c:pt>
                <c:pt idx="18">
                  <c:v>60.055</c:v>
                </c:pt>
                <c:pt idx="19">
                  <c:v>60.249000000000002</c:v>
                </c:pt>
                <c:pt idx="20">
                  <c:v>60.02</c:v>
                </c:pt>
                <c:pt idx="21">
                  <c:v>59.974000000000004</c:v>
                </c:pt>
                <c:pt idx="22">
                  <c:v>59.764000000000003</c:v>
                </c:pt>
                <c:pt idx="23">
                  <c:v>60.023000000000003</c:v>
                </c:pt>
                <c:pt idx="24">
                  <c:v>60.512999999999998</c:v>
                </c:pt>
                <c:pt idx="25">
                  <c:v>60.396999999999998</c:v>
                </c:pt>
                <c:pt idx="26">
                  <c:v>60.222000000000001</c:v>
                </c:pt>
                <c:pt idx="27">
                  <c:v>60.15</c:v>
                </c:pt>
                <c:pt idx="28">
                  <c:v>60.075000000000003</c:v>
                </c:pt>
                <c:pt idx="29">
                  <c:v>59.914999999999999</c:v>
                </c:pt>
                <c:pt idx="30">
                  <c:v>60.044000000000004</c:v>
                </c:pt>
                <c:pt idx="31">
                  <c:v>60.044000000000004</c:v>
                </c:pt>
                <c:pt idx="32">
                  <c:v>59.755000000000003</c:v>
                </c:pt>
                <c:pt idx="33">
                  <c:v>59.802</c:v>
                </c:pt>
                <c:pt idx="34">
                  <c:v>59.79</c:v>
                </c:pt>
                <c:pt idx="35">
                  <c:v>59.951999999999998</c:v>
                </c:pt>
                <c:pt idx="36">
                  <c:v>60.204999999999998</c:v>
                </c:pt>
                <c:pt idx="37">
                  <c:v>60.363</c:v>
                </c:pt>
                <c:pt idx="38">
                  <c:v>60.7</c:v>
                </c:pt>
                <c:pt idx="39">
                  <c:v>60.499000000000002</c:v>
                </c:pt>
                <c:pt idx="40">
                  <c:v>61.97</c:v>
                </c:pt>
                <c:pt idx="41">
                  <c:v>61.745000000000005</c:v>
                </c:pt>
                <c:pt idx="42">
                  <c:v>61.454999999999998</c:v>
                </c:pt>
                <c:pt idx="43">
                  <c:v>61.148000000000003</c:v>
                </c:pt>
                <c:pt idx="44">
                  <c:v>61.094000000000001</c:v>
                </c:pt>
                <c:pt idx="45">
                  <c:v>61.123000000000005</c:v>
                </c:pt>
                <c:pt idx="46">
                  <c:v>60.951000000000001</c:v>
                </c:pt>
                <c:pt idx="47">
                  <c:v>61.072000000000003</c:v>
                </c:pt>
                <c:pt idx="48">
                  <c:v>60.76</c:v>
                </c:pt>
                <c:pt idx="49">
                  <c:v>60.817</c:v>
                </c:pt>
                <c:pt idx="50">
                  <c:v>60.797000000000004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58224"/>
        <c:axId val="489558616"/>
      </c:lineChart>
      <c:catAx>
        <c:axId val="489558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558616"/>
        <c:crosses val="autoZero"/>
        <c:auto val="1"/>
        <c:lblAlgn val="ctr"/>
        <c:lblOffset val="100"/>
        <c:noMultiLvlLbl val="0"/>
      </c:catAx>
      <c:valAx>
        <c:axId val="489558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9558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'2013年全井戸折れ線グラフ'!$AI$3:$AI$53</c:f>
              <c:numCache>
                <c:formatCode>0.000_ </c:formatCode>
                <c:ptCount val="51"/>
                <c:pt idx="0">
                  <c:v>55.111000000000004</c:v>
                </c:pt>
                <c:pt idx="1">
                  <c:v>60.701999999999998</c:v>
                </c:pt>
                <c:pt idx="2">
                  <c:v>60.615000000000002</c:v>
                </c:pt>
                <c:pt idx="3">
                  <c:v>60.616</c:v>
                </c:pt>
                <c:pt idx="4">
                  <c:v>60.540000000000006</c:v>
                </c:pt>
                <c:pt idx="5">
                  <c:v>60.517000000000003</c:v>
                </c:pt>
                <c:pt idx="6">
                  <c:v>60.516000000000005</c:v>
                </c:pt>
                <c:pt idx="7">
                  <c:v>60.512</c:v>
                </c:pt>
                <c:pt idx="8">
                  <c:v>60.408000000000001</c:v>
                </c:pt>
                <c:pt idx="9">
                  <c:v>60.52</c:v>
                </c:pt>
                <c:pt idx="10">
                  <c:v>60.527000000000001</c:v>
                </c:pt>
                <c:pt idx="11">
                  <c:v>60.477000000000004</c:v>
                </c:pt>
                <c:pt idx="12">
                  <c:v>60.492000000000004</c:v>
                </c:pt>
                <c:pt idx="13">
                  <c:v>60.691000000000003</c:v>
                </c:pt>
                <c:pt idx="14">
                  <c:v>60.532000000000004</c:v>
                </c:pt>
                <c:pt idx="15">
                  <c:v>60.658000000000001</c:v>
                </c:pt>
                <c:pt idx="16">
                  <c:v>60.655000000000001</c:v>
                </c:pt>
                <c:pt idx="17">
                  <c:v>59.508000000000003</c:v>
                </c:pt>
                <c:pt idx="18">
                  <c:v>59.508000000000003</c:v>
                </c:pt>
                <c:pt idx="19">
                  <c:v>59.623000000000005</c:v>
                </c:pt>
                <c:pt idx="20">
                  <c:v>60.376000000000005</c:v>
                </c:pt>
                <c:pt idx="21">
                  <c:v>60.36</c:v>
                </c:pt>
                <c:pt idx="22">
                  <c:v>60.350999999999999</c:v>
                </c:pt>
                <c:pt idx="23">
                  <c:v>60.381</c:v>
                </c:pt>
                <c:pt idx="24">
                  <c:v>60.386000000000003</c:v>
                </c:pt>
                <c:pt idx="25">
                  <c:v>60.593000000000004</c:v>
                </c:pt>
                <c:pt idx="26">
                  <c:v>60.608000000000004</c:v>
                </c:pt>
                <c:pt idx="27">
                  <c:v>60.472999999999999</c:v>
                </c:pt>
                <c:pt idx="28">
                  <c:v>60.34</c:v>
                </c:pt>
                <c:pt idx="29">
                  <c:v>60.34</c:v>
                </c:pt>
                <c:pt idx="30">
                  <c:v>60.35</c:v>
                </c:pt>
                <c:pt idx="31">
                  <c:v>60.323</c:v>
                </c:pt>
                <c:pt idx="32">
                  <c:v>60.150000000000006</c:v>
                </c:pt>
                <c:pt idx="33">
                  <c:v>60.091999999999999</c:v>
                </c:pt>
                <c:pt idx="34">
                  <c:v>59.983000000000004</c:v>
                </c:pt>
                <c:pt idx="35">
                  <c:v>60.105000000000004</c:v>
                </c:pt>
                <c:pt idx="36">
                  <c:v>60.126000000000005</c:v>
                </c:pt>
                <c:pt idx="37">
                  <c:v>60.222999999999999</c:v>
                </c:pt>
                <c:pt idx="38">
                  <c:v>60.010000000000005</c:v>
                </c:pt>
                <c:pt idx="39">
                  <c:v>59.987000000000002</c:v>
                </c:pt>
                <c:pt idx="40">
                  <c:v>60.536000000000001</c:v>
                </c:pt>
                <c:pt idx="41">
                  <c:v>60.317999999999998</c:v>
                </c:pt>
                <c:pt idx="42">
                  <c:v>61.273000000000003</c:v>
                </c:pt>
                <c:pt idx="43">
                  <c:v>60.52</c:v>
                </c:pt>
                <c:pt idx="44">
                  <c:v>60.709000000000003</c:v>
                </c:pt>
                <c:pt idx="45">
                  <c:v>60.728000000000002</c:v>
                </c:pt>
                <c:pt idx="46">
                  <c:v>60.847999999999999</c:v>
                </c:pt>
                <c:pt idx="47">
                  <c:v>60.436</c:v>
                </c:pt>
                <c:pt idx="48">
                  <c:v>60.405000000000001</c:v>
                </c:pt>
                <c:pt idx="49">
                  <c:v>60.597999999999999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'2013年全井戸折れ線グラフ'!$AJ$3:$AJ$53</c:f>
              <c:numCache>
                <c:formatCode>0.000_ </c:formatCode>
                <c:ptCount val="51"/>
                <c:pt idx="0">
                  <c:v>60.393999999999998</c:v>
                </c:pt>
                <c:pt idx="1">
                  <c:v>54.920999999999999</c:v>
                </c:pt>
                <c:pt idx="2">
                  <c:v>55.006999999999998</c:v>
                </c:pt>
                <c:pt idx="3">
                  <c:v>54.971999999999994</c:v>
                </c:pt>
                <c:pt idx="4">
                  <c:v>54.970999999999997</c:v>
                </c:pt>
                <c:pt idx="5">
                  <c:v>55.021000000000001</c:v>
                </c:pt>
                <c:pt idx="6">
                  <c:v>54.903999999999996</c:v>
                </c:pt>
                <c:pt idx="7">
                  <c:v>54.971999999999994</c:v>
                </c:pt>
                <c:pt idx="8">
                  <c:v>54.917999999999999</c:v>
                </c:pt>
                <c:pt idx="9">
                  <c:v>54.837000000000003</c:v>
                </c:pt>
                <c:pt idx="10">
                  <c:v>54.798999999999999</c:v>
                </c:pt>
                <c:pt idx="11">
                  <c:v>54.848999999999997</c:v>
                </c:pt>
                <c:pt idx="12">
                  <c:v>54.866</c:v>
                </c:pt>
                <c:pt idx="13">
                  <c:v>54.86</c:v>
                </c:pt>
                <c:pt idx="14">
                  <c:v>54.825999999999993</c:v>
                </c:pt>
                <c:pt idx="15">
                  <c:v>54.956999999999994</c:v>
                </c:pt>
                <c:pt idx="16">
                  <c:v>54.860999999999997</c:v>
                </c:pt>
                <c:pt idx="17">
                  <c:v>54.893999999999998</c:v>
                </c:pt>
                <c:pt idx="18">
                  <c:v>54.893999999999998</c:v>
                </c:pt>
                <c:pt idx="19">
                  <c:v>54.97</c:v>
                </c:pt>
                <c:pt idx="20">
                  <c:v>54.801000000000002</c:v>
                </c:pt>
                <c:pt idx="21">
                  <c:v>54.866999999999997</c:v>
                </c:pt>
                <c:pt idx="22">
                  <c:v>54.726999999999997</c:v>
                </c:pt>
                <c:pt idx="23">
                  <c:v>54.745999999999995</c:v>
                </c:pt>
                <c:pt idx="24">
                  <c:v>54.811999999999998</c:v>
                </c:pt>
                <c:pt idx="25">
                  <c:v>54.846999999999994</c:v>
                </c:pt>
                <c:pt idx="26">
                  <c:v>54.727999999999994</c:v>
                </c:pt>
                <c:pt idx="27">
                  <c:v>54.793999999999997</c:v>
                </c:pt>
                <c:pt idx="28">
                  <c:v>54.783999999999999</c:v>
                </c:pt>
                <c:pt idx="29">
                  <c:v>54.679000000000002</c:v>
                </c:pt>
                <c:pt idx="30">
                  <c:v>54.293999999999997</c:v>
                </c:pt>
                <c:pt idx="31">
                  <c:v>54.41</c:v>
                </c:pt>
                <c:pt idx="32">
                  <c:v>54.54</c:v>
                </c:pt>
                <c:pt idx="33">
                  <c:v>54.536000000000001</c:v>
                </c:pt>
                <c:pt idx="34">
                  <c:v>54.393999999999998</c:v>
                </c:pt>
                <c:pt idx="35">
                  <c:v>54.421999999999997</c:v>
                </c:pt>
                <c:pt idx="36">
                  <c:v>54.447000000000003</c:v>
                </c:pt>
                <c:pt idx="37">
                  <c:v>54.617999999999995</c:v>
                </c:pt>
                <c:pt idx="38">
                  <c:v>54.433999999999997</c:v>
                </c:pt>
                <c:pt idx="39">
                  <c:v>54.433999999999997</c:v>
                </c:pt>
                <c:pt idx="40">
                  <c:v>54.750999999999998</c:v>
                </c:pt>
                <c:pt idx="41">
                  <c:v>54.566999999999993</c:v>
                </c:pt>
                <c:pt idx="42">
                  <c:v>55.334000000000003</c:v>
                </c:pt>
                <c:pt idx="43">
                  <c:v>55.088999999999999</c:v>
                </c:pt>
                <c:pt idx="44">
                  <c:v>55.087000000000003</c:v>
                </c:pt>
                <c:pt idx="45">
                  <c:v>55.088999999999999</c:v>
                </c:pt>
                <c:pt idx="46">
                  <c:v>54.951999999999998</c:v>
                </c:pt>
                <c:pt idx="47">
                  <c:v>54.866999999999997</c:v>
                </c:pt>
                <c:pt idx="48">
                  <c:v>54.792000000000002</c:v>
                </c:pt>
                <c:pt idx="49">
                  <c:v>54.798999999999999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'2013年全井戸折れ線グラフ'!$AK$3:$AK$53</c:f>
              <c:numCache>
                <c:formatCode>0.000_ </c:formatCode>
                <c:ptCount val="51"/>
                <c:pt idx="0">
                  <c:v>51.356999999999999</c:v>
                </c:pt>
                <c:pt idx="1">
                  <c:v>51.327999999999996</c:v>
                </c:pt>
                <c:pt idx="2">
                  <c:v>51.494</c:v>
                </c:pt>
                <c:pt idx="3">
                  <c:v>51.435999999999993</c:v>
                </c:pt>
                <c:pt idx="4">
                  <c:v>51.420999999999992</c:v>
                </c:pt>
                <c:pt idx="5">
                  <c:v>51.404999999999994</c:v>
                </c:pt>
                <c:pt idx="6">
                  <c:v>51.326999999999998</c:v>
                </c:pt>
                <c:pt idx="7">
                  <c:v>51.336999999999996</c:v>
                </c:pt>
                <c:pt idx="8">
                  <c:v>51.269999999999996</c:v>
                </c:pt>
                <c:pt idx="9">
                  <c:v>51.296999999999997</c:v>
                </c:pt>
                <c:pt idx="10">
                  <c:v>51.281999999999996</c:v>
                </c:pt>
                <c:pt idx="11">
                  <c:v>51.350999999999999</c:v>
                </c:pt>
                <c:pt idx="12">
                  <c:v>51.322999999999993</c:v>
                </c:pt>
                <c:pt idx="13">
                  <c:v>51.438999999999993</c:v>
                </c:pt>
                <c:pt idx="14">
                  <c:v>51.233999999999995</c:v>
                </c:pt>
                <c:pt idx="15">
                  <c:v>51.398999999999994</c:v>
                </c:pt>
                <c:pt idx="16">
                  <c:v>51.372</c:v>
                </c:pt>
                <c:pt idx="17">
                  <c:v>51.388999999999996</c:v>
                </c:pt>
                <c:pt idx="18">
                  <c:v>51.388999999999996</c:v>
                </c:pt>
                <c:pt idx="19">
                  <c:v>51.435999999999993</c:v>
                </c:pt>
                <c:pt idx="20">
                  <c:v>51.391999999999996</c:v>
                </c:pt>
                <c:pt idx="21">
                  <c:v>51.60799999999999</c:v>
                </c:pt>
                <c:pt idx="22">
                  <c:v>51.391999999999996</c:v>
                </c:pt>
                <c:pt idx="23">
                  <c:v>51.416999999999994</c:v>
                </c:pt>
                <c:pt idx="24">
                  <c:v>51.507999999999996</c:v>
                </c:pt>
                <c:pt idx="25">
                  <c:v>51.444999999999993</c:v>
                </c:pt>
                <c:pt idx="26">
                  <c:v>51.427999999999997</c:v>
                </c:pt>
                <c:pt idx="27">
                  <c:v>51.433999999999997</c:v>
                </c:pt>
                <c:pt idx="28">
                  <c:v>51.433999999999997</c:v>
                </c:pt>
                <c:pt idx="29">
                  <c:v>51.394999999999996</c:v>
                </c:pt>
                <c:pt idx="30">
                  <c:v>51.419999999999995</c:v>
                </c:pt>
                <c:pt idx="31">
                  <c:v>51.36399999999999</c:v>
                </c:pt>
                <c:pt idx="32">
                  <c:v>51.386999999999993</c:v>
                </c:pt>
                <c:pt idx="33">
                  <c:v>51.331999999999994</c:v>
                </c:pt>
                <c:pt idx="34">
                  <c:v>51.361999999999995</c:v>
                </c:pt>
                <c:pt idx="35">
                  <c:v>51.484999999999999</c:v>
                </c:pt>
                <c:pt idx="36">
                  <c:v>51.503999999999991</c:v>
                </c:pt>
                <c:pt idx="37">
                  <c:v>51.522999999999996</c:v>
                </c:pt>
                <c:pt idx="38">
                  <c:v>51.426999999999992</c:v>
                </c:pt>
                <c:pt idx="39">
                  <c:v>51.423999999999992</c:v>
                </c:pt>
                <c:pt idx="40">
                  <c:v>51.791999999999994</c:v>
                </c:pt>
                <c:pt idx="41">
                  <c:v>51.828999999999994</c:v>
                </c:pt>
                <c:pt idx="42">
                  <c:v>51.544999999999995</c:v>
                </c:pt>
                <c:pt idx="43">
                  <c:v>51.422999999999995</c:v>
                </c:pt>
                <c:pt idx="44">
                  <c:v>51.515999999999991</c:v>
                </c:pt>
                <c:pt idx="45">
                  <c:v>51.539999999999992</c:v>
                </c:pt>
                <c:pt idx="46">
                  <c:v>51.436999999999998</c:v>
                </c:pt>
                <c:pt idx="47">
                  <c:v>51.507999999999996</c:v>
                </c:pt>
                <c:pt idx="48">
                  <c:v>51.461999999999996</c:v>
                </c:pt>
                <c:pt idx="49">
                  <c:v>51.626999999999995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'2013年全井戸折れ線グラフ'!$AL$3:$AL$53</c:f>
              <c:numCache>
                <c:formatCode>0.000_ </c:formatCode>
                <c:ptCount val="51"/>
                <c:pt idx="0">
                  <c:v>50.384</c:v>
                </c:pt>
                <c:pt idx="1">
                  <c:v>50.385000000000005</c:v>
                </c:pt>
                <c:pt idx="2">
                  <c:v>50.401000000000003</c:v>
                </c:pt>
                <c:pt idx="3">
                  <c:v>50.410000000000004</c:v>
                </c:pt>
                <c:pt idx="4">
                  <c:v>50.393000000000001</c:v>
                </c:pt>
                <c:pt idx="5">
                  <c:v>50.386000000000003</c:v>
                </c:pt>
                <c:pt idx="6">
                  <c:v>50.350999999999999</c:v>
                </c:pt>
                <c:pt idx="7">
                  <c:v>50.35</c:v>
                </c:pt>
                <c:pt idx="8">
                  <c:v>50.219000000000008</c:v>
                </c:pt>
                <c:pt idx="9">
                  <c:v>50.331000000000003</c:v>
                </c:pt>
                <c:pt idx="10">
                  <c:v>50.363</c:v>
                </c:pt>
                <c:pt idx="11">
                  <c:v>50.445999999999998</c:v>
                </c:pt>
                <c:pt idx="12">
                  <c:v>50.399000000000001</c:v>
                </c:pt>
                <c:pt idx="13">
                  <c:v>50.771000000000001</c:v>
                </c:pt>
                <c:pt idx="14">
                  <c:v>50.428000000000004</c:v>
                </c:pt>
                <c:pt idx="15">
                  <c:v>50.557000000000002</c:v>
                </c:pt>
                <c:pt idx="16">
                  <c:v>50.503</c:v>
                </c:pt>
                <c:pt idx="17">
                  <c:v>50.491</c:v>
                </c:pt>
                <c:pt idx="18">
                  <c:v>50.418000000000006</c:v>
                </c:pt>
                <c:pt idx="19">
                  <c:v>50.430000000000007</c:v>
                </c:pt>
                <c:pt idx="20">
                  <c:v>50.558000000000007</c:v>
                </c:pt>
                <c:pt idx="21">
                  <c:v>50.495000000000005</c:v>
                </c:pt>
                <c:pt idx="22">
                  <c:v>50.475999999999999</c:v>
                </c:pt>
                <c:pt idx="23">
                  <c:v>50.688000000000002</c:v>
                </c:pt>
                <c:pt idx="24">
                  <c:v>50.7</c:v>
                </c:pt>
                <c:pt idx="25">
                  <c:v>50.935000000000002</c:v>
                </c:pt>
                <c:pt idx="26">
                  <c:v>50.871000000000002</c:v>
                </c:pt>
                <c:pt idx="27">
                  <c:v>50.799000000000007</c:v>
                </c:pt>
                <c:pt idx="28">
                  <c:v>50.786000000000001</c:v>
                </c:pt>
                <c:pt idx="29">
                  <c:v>50.651000000000003</c:v>
                </c:pt>
                <c:pt idx="30">
                  <c:v>50.625</c:v>
                </c:pt>
                <c:pt idx="31">
                  <c:v>50.509</c:v>
                </c:pt>
                <c:pt idx="32">
                  <c:v>50.641000000000005</c:v>
                </c:pt>
                <c:pt idx="33">
                  <c:v>50.668000000000006</c:v>
                </c:pt>
                <c:pt idx="34">
                  <c:v>50.645000000000003</c:v>
                </c:pt>
                <c:pt idx="35">
                  <c:v>50.721000000000004</c:v>
                </c:pt>
                <c:pt idx="36">
                  <c:v>50.751000000000005</c:v>
                </c:pt>
                <c:pt idx="37">
                  <c:v>50.81</c:v>
                </c:pt>
                <c:pt idx="38">
                  <c:v>51.238</c:v>
                </c:pt>
                <c:pt idx="39">
                  <c:v>50.306000000000004</c:v>
                </c:pt>
                <c:pt idx="40">
                  <c:v>51.113</c:v>
                </c:pt>
                <c:pt idx="41">
                  <c:v>50.683000000000007</c:v>
                </c:pt>
                <c:pt idx="42">
                  <c:v>51.618000000000002</c:v>
                </c:pt>
                <c:pt idx="43">
                  <c:v>51.542000000000002</c:v>
                </c:pt>
                <c:pt idx="44">
                  <c:v>51.501000000000005</c:v>
                </c:pt>
                <c:pt idx="45">
                  <c:v>51.588000000000008</c:v>
                </c:pt>
                <c:pt idx="46">
                  <c:v>51.227000000000004</c:v>
                </c:pt>
                <c:pt idx="47">
                  <c:v>52.346000000000004</c:v>
                </c:pt>
                <c:pt idx="48">
                  <c:v>52.054000000000002</c:v>
                </c:pt>
                <c:pt idx="49">
                  <c:v>52.120000000000005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59008"/>
        <c:axId val="489559792"/>
      </c:lineChart>
      <c:catAx>
        <c:axId val="48955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559792"/>
        <c:crosses val="autoZero"/>
        <c:auto val="1"/>
        <c:lblAlgn val="ctr"/>
        <c:lblOffset val="100"/>
        <c:noMultiLvlLbl val="0"/>
      </c:catAx>
      <c:valAx>
        <c:axId val="489559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55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'2013年全井戸折れ線グラフ'!$AM$3:$AM$53</c:f>
              <c:numCache>
                <c:formatCode>0.000_ </c:formatCode>
                <c:ptCount val="51"/>
                <c:pt idx="0">
                  <c:v>73.435000000000002</c:v>
                </c:pt>
                <c:pt idx="1">
                  <c:v>73.427999999999997</c:v>
                </c:pt>
                <c:pt idx="2">
                  <c:v>73.39</c:v>
                </c:pt>
                <c:pt idx="3">
                  <c:v>73.238</c:v>
                </c:pt>
                <c:pt idx="4">
                  <c:v>73.394999999999996</c:v>
                </c:pt>
                <c:pt idx="5">
                  <c:v>73.402000000000001</c:v>
                </c:pt>
                <c:pt idx="6">
                  <c:v>73.403999999999996</c:v>
                </c:pt>
                <c:pt idx="7">
                  <c:v>73.415000000000006</c:v>
                </c:pt>
                <c:pt idx="8">
                  <c:v>72.92</c:v>
                </c:pt>
                <c:pt idx="9">
                  <c:v>73.355000000000004</c:v>
                </c:pt>
                <c:pt idx="10">
                  <c:v>73.546999999999997</c:v>
                </c:pt>
                <c:pt idx="11">
                  <c:v>73.28</c:v>
                </c:pt>
                <c:pt idx="12">
                  <c:v>73.149000000000001</c:v>
                </c:pt>
                <c:pt idx="13">
                  <c:v>73.465000000000003</c:v>
                </c:pt>
                <c:pt idx="14">
                  <c:v>73.424999999999997</c:v>
                </c:pt>
                <c:pt idx="15">
                  <c:v>73.272000000000006</c:v>
                </c:pt>
                <c:pt idx="16">
                  <c:v>73.405000000000001</c:v>
                </c:pt>
                <c:pt idx="17">
                  <c:v>73.215000000000003</c:v>
                </c:pt>
                <c:pt idx="18">
                  <c:v>73.387</c:v>
                </c:pt>
                <c:pt idx="19">
                  <c:v>73.504999999999995</c:v>
                </c:pt>
                <c:pt idx="20">
                  <c:v>73.183999999999997</c:v>
                </c:pt>
                <c:pt idx="21">
                  <c:v>73.067999999999998</c:v>
                </c:pt>
                <c:pt idx="22">
                  <c:v>73.036000000000001</c:v>
                </c:pt>
                <c:pt idx="23">
                  <c:v>72.94</c:v>
                </c:pt>
                <c:pt idx="24">
                  <c:v>72.95</c:v>
                </c:pt>
                <c:pt idx="25">
                  <c:v>73.265000000000001</c:v>
                </c:pt>
                <c:pt idx="26">
                  <c:v>73.307000000000002</c:v>
                </c:pt>
                <c:pt idx="27">
                  <c:v>73.040000000000006</c:v>
                </c:pt>
                <c:pt idx="28">
                  <c:v>73.040000000000006</c:v>
                </c:pt>
                <c:pt idx="29">
                  <c:v>72.930000000000007</c:v>
                </c:pt>
                <c:pt idx="30">
                  <c:v>72.911000000000001</c:v>
                </c:pt>
                <c:pt idx="31">
                  <c:v>72.905000000000001</c:v>
                </c:pt>
                <c:pt idx="32">
                  <c:v>72.710000000000008</c:v>
                </c:pt>
                <c:pt idx="33">
                  <c:v>72.738</c:v>
                </c:pt>
                <c:pt idx="34">
                  <c:v>72.551000000000002</c:v>
                </c:pt>
                <c:pt idx="35">
                  <c:v>72.564000000000007</c:v>
                </c:pt>
                <c:pt idx="36">
                  <c:v>73.373999999999995</c:v>
                </c:pt>
                <c:pt idx="37">
                  <c:v>73.406999999999996</c:v>
                </c:pt>
                <c:pt idx="38">
                  <c:v>72.259</c:v>
                </c:pt>
                <c:pt idx="39">
                  <c:v>72.218999999999994</c:v>
                </c:pt>
                <c:pt idx="40">
                  <c:v>72.216999999999999</c:v>
                </c:pt>
                <c:pt idx="41">
                  <c:v>72.325000000000003</c:v>
                </c:pt>
                <c:pt idx="42">
                  <c:v>72.25200000000001</c:v>
                </c:pt>
                <c:pt idx="43">
                  <c:v>72.057000000000002</c:v>
                </c:pt>
                <c:pt idx="44">
                  <c:v>73.106999999999999</c:v>
                </c:pt>
                <c:pt idx="45">
                  <c:v>73.328000000000003</c:v>
                </c:pt>
                <c:pt idx="46">
                  <c:v>73.444000000000003</c:v>
                </c:pt>
                <c:pt idx="47">
                  <c:v>72.978999999999999</c:v>
                </c:pt>
                <c:pt idx="48">
                  <c:v>72.933000000000007</c:v>
                </c:pt>
                <c:pt idx="49">
                  <c:v>72.81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'2013年全井戸折れ線グラフ'!$AN$3:$AN$53</c:f>
              <c:numCache>
                <c:formatCode>0.000_ </c:formatCode>
                <c:ptCount val="51"/>
                <c:pt idx="0">
                  <c:v>70.652999999999992</c:v>
                </c:pt>
                <c:pt idx="1">
                  <c:v>70.66</c:v>
                </c:pt>
                <c:pt idx="2">
                  <c:v>70.673000000000002</c:v>
                </c:pt>
                <c:pt idx="3">
                  <c:v>70.632000000000005</c:v>
                </c:pt>
                <c:pt idx="4">
                  <c:v>70.599000000000004</c:v>
                </c:pt>
                <c:pt idx="5">
                  <c:v>70.614000000000004</c:v>
                </c:pt>
                <c:pt idx="6">
                  <c:v>70.701999999999998</c:v>
                </c:pt>
                <c:pt idx="7">
                  <c:v>70.590999999999994</c:v>
                </c:pt>
                <c:pt idx="8">
                  <c:v>70.251999999999995</c:v>
                </c:pt>
                <c:pt idx="9">
                  <c:v>70.584000000000003</c:v>
                </c:pt>
                <c:pt idx="10">
                  <c:v>70.635000000000005</c:v>
                </c:pt>
                <c:pt idx="11">
                  <c:v>70.527999999999992</c:v>
                </c:pt>
                <c:pt idx="12">
                  <c:v>70.349000000000004</c:v>
                </c:pt>
                <c:pt idx="13">
                  <c:v>70.703999999999994</c:v>
                </c:pt>
                <c:pt idx="14">
                  <c:v>70.251000000000005</c:v>
                </c:pt>
                <c:pt idx="15">
                  <c:v>70.605999999999995</c:v>
                </c:pt>
                <c:pt idx="16">
                  <c:v>70.804000000000002</c:v>
                </c:pt>
                <c:pt idx="17">
                  <c:v>70.477000000000004</c:v>
                </c:pt>
                <c:pt idx="18">
                  <c:v>70.346000000000004</c:v>
                </c:pt>
                <c:pt idx="19">
                  <c:v>70.396000000000001</c:v>
                </c:pt>
                <c:pt idx="20">
                  <c:v>70.430999999999997</c:v>
                </c:pt>
                <c:pt idx="21">
                  <c:v>70.39</c:v>
                </c:pt>
                <c:pt idx="22">
                  <c:v>70.334000000000003</c:v>
                </c:pt>
                <c:pt idx="23">
                  <c:v>70.36</c:v>
                </c:pt>
                <c:pt idx="24">
                  <c:v>70.430000000000007</c:v>
                </c:pt>
                <c:pt idx="25">
                  <c:v>69.433999999999997</c:v>
                </c:pt>
                <c:pt idx="26">
                  <c:v>69.38</c:v>
                </c:pt>
                <c:pt idx="27">
                  <c:v>70.353999999999999</c:v>
                </c:pt>
                <c:pt idx="28">
                  <c:v>70.353999999999999</c:v>
                </c:pt>
                <c:pt idx="29">
                  <c:v>70.293999999999997</c:v>
                </c:pt>
                <c:pt idx="30">
                  <c:v>70.275999999999996</c:v>
                </c:pt>
                <c:pt idx="31">
                  <c:v>70.191000000000003</c:v>
                </c:pt>
                <c:pt idx="32">
                  <c:v>70.201999999999998</c:v>
                </c:pt>
                <c:pt idx="33">
                  <c:v>70.236999999999995</c:v>
                </c:pt>
                <c:pt idx="34">
                  <c:v>70.116</c:v>
                </c:pt>
                <c:pt idx="35">
                  <c:v>70.004000000000005</c:v>
                </c:pt>
                <c:pt idx="36">
                  <c:v>70.069000000000003</c:v>
                </c:pt>
                <c:pt idx="37">
                  <c:v>70.037000000000006</c:v>
                </c:pt>
                <c:pt idx="38">
                  <c:v>70.052999999999997</c:v>
                </c:pt>
                <c:pt idx="39">
                  <c:v>70.043000000000006</c:v>
                </c:pt>
                <c:pt idx="40">
                  <c:v>69.581999999999994</c:v>
                </c:pt>
                <c:pt idx="41">
                  <c:v>69.528999999999996</c:v>
                </c:pt>
                <c:pt idx="42">
                  <c:v>70.594999999999999</c:v>
                </c:pt>
                <c:pt idx="43">
                  <c:v>70.558999999999997</c:v>
                </c:pt>
                <c:pt idx="44">
                  <c:v>70.453999999999994</c:v>
                </c:pt>
                <c:pt idx="45">
                  <c:v>70.578999999999994</c:v>
                </c:pt>
                <c:pt idx="46">
                  <c:v>70.391000000000005</c:v>
                </c:pt>
                <c:pt idx="47">
                  <c:v>70.415999999999997</c:v>
                </c:pt>
                <c:pt idx="48">
                  <c:v>70.299000000000007</c:v>
                </c:pt>
                <c:pt idx="49">
                  <c:v>70.438999999999993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'2013年全井戸折れ線グラフ'!$AO$3:$AO$53</c:f>
              <c:numCache>
                <c:formatCode>0.000_ </c:formatCode>
                <c:ptCount val="51"/>
                <c:pt idx="0">
                  <c:v>60.2</c:v>
                </c:pt>
                <c:pt idx="1">
                  <c:v>60.137</c:v>
                </c:pt>
                <c:pt idx="2">
                  <c:v>60.188000000000002</c:v>
                </c:pt>
                <c:pt idx="3">
                  <c:v>60.176000000000002</c:v>
                </c:pt>
                <c:pt idx="4">
                  <c:v>60.167000000000002</c:v>
                </c:pt>
                <c:pt idx="5">
                  <c:v>61.262</c:v>
                </c:pt>
                <c:pt idx="6">
                  <c:v>60.167000000000002</c:v>
                </c:pt>
                <c:pt idx="7">
                  <c:v>60.191999999999993</c:v>
                </c:pt>
                <c:pt idx="8">
                  <c:v>59.498999999999995</c:v>
                </c:pt>
                <c:pt idx="9">
                  <c:v>60.164999999999999</c:v>
                </c:pt>
                <c:pt idx="10">
                  <c:v>60.185000000000002</c:v>
                </c:pt>
                <c:pt idx="11">
                  <c:v>60.23</c:v>
                </c:pt>
                <c:pt idx="12">
                  <c:v>60.275999999999996</c:v>
                </c:pt>
                <c:pt idx="13">
                  <c:v>60.259</c:v>
                </c:pt>
                <c:pt idx="14">
                  <c:v>60.195999999999998</c:v>
                </c:pt>
                <c:pt idx="15">
                  <c:v>60.153999999999996</c:v>
                </c:pt>
                <c:pt idx="16">
                  <c:v>59.935000000000002</c:v>
                </c:pt>
                <c:pt idx="17">
                  <c:v>60.096999999999994</c:v>
                </c:pt>
                <c:pt idx="18">
                  <c:v>60.061999999999998</c:v>
                </c:pt>
                <c:pt idx="19">
                  <c:v>60.117999999999995</c:v>
                </c:pt>
                <c:pt idx="20">
                  <c:v>60.006</c:v>
                </c:pt>
                <c:pt idx="21">
                  <c:v>59.998999999999995</c:v>
                </c:pt>
                <c:pt idx="22">
                  <c:v>60.046999999999997</c:v>
                </c:pt>
                <c:pt idx="23">
                  <c:v>60.099999999999994</c:v>
                </c:pt>
                <c:pt idx="24">
                  <c:v>60.069999999999993</c:v>
                </c:pt>
                <c:pt idx="25">
                  <c:v>60.168999999999997</c:v>
                </c:pt>
                <c:pt idx="26">
                  <c:v>60.164000000000001</c:v>
                </c:pt>
                <c:pt idx="27">
                  <c:v>60.173999999999992</c:v>
                </c:pt>
                <c:pt idx="28">
                  <c:v>60.168999999999997</c:v>
                </c:pt>
                <c:pt idx="29">
                  <c:v>60.143999999999998</c:v>
                </c:pt>
                <c:pt idx="30">
                  <c:v>60.024000000000001</c:v>
                </c:pt>
                <c:pt idx="31">
                  <c:v>59.611999999999995</c:v>
                </c:pt>
                <c:pt idx="32">
                  <c:v>60.081999999999994</c:v>
                </c:pt>
                <c:pt idx="33">
                  <c:v>60.262</c:v>
                </c:pt>
                <c:pt idx="34">
                  <c:v>60.086999999999996</c:v>
                </c:pt>
                <c:pt idx="35">
                  <c:v>60.197000000000003</c:v>
                </c:pt>
                <c:pt idx="36">
                  <c:v>60.141999999999996</c:v>
                </c:pt>
                <c:pt idx="37">
                  <c:v>60.262999999999998</c:v>
                </c:pt>
                <c:pt idx="38">
                  <c:v>60.218999999999994</c:v>
                </c:pt>
                <c:pt idx="39">
                  <c:v>60.028999999999996</c:v>
                </c:pt>
                <c:pt idx="40">
                  <c:v>60.701999999999998</c:v>
                </c:pt>
                <c:pt idx="41">
                  <c:v>60.367999999999995</c:v>
                </c:pt>
                <c:pt idx="42">
                  <c:v>60.524000000000001</c:v>
                </c:pt>
                <c:pt idx="43">
                  <c:v>60.424999999999997</c:v>
                </c:pt>
                <c:pt idx="44">
                  <c:v>60.42</c:v>
                </c:pt>
                <c:pt idx="45">
                  <c:v>60.448999999999998</c:v>
                </c:pt>
                <c:pt idx="46">
                  <c:v>60.361999999999995</c:v>
                </c:pt>
                <c:pt idx="47">
                  <c:v>60.372999999999998</c:v>
                </c:pt>
                <c:pt idx="48">
                  <c:v>60.213999999999999</c:v>
                </c:pt>
                <c:pt idx="49">
                  <c:v>60.227999999999994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'2013年全井戸折れ線グラフ'!$AP$3:$AP$53</c:f>
              <c:numCache>
                <c:formatCode>0.000_ </c:formatCode>
                <c:ptCount val="51"/>
                <c:pt idx="0">
                  <c:v>53.119</c:v>
                </c:pt>
                <c:pt idx="1">
                  <c:v>53.063000000000002</c:v>
                </c:pt>
                <c:pt idx="2">
                  <c:v>52.914999999999999</c:v>
                </c:pt>
                <c:pt idx="3">
                  <c:v>52.978999999999999</c:v>
                </c:pt>
                <c:pt idx="4">
                  <c:v>53.204999999999998</c:v>
                </c:pt>
                <c:pt idx="5">
                  <c:v>53.097000000000001</c:v>
                </c:pt>
                <c:pt idx="6">
                  <c:v>52.914999999999999</c:v>
                </c:pt>
                <c:pt idx="7">
                  <c:v>52.881999999999998</c:v>
                </c:pt>
                <c:pt idx="8">
                  <c:v>52.823</c:v>
                </c:pt>
                <c:pt idx="9">
                  <c:v>52.762999999999998</c:v>
                </c:pt>
                <c:pt idx="10">
                  <c:v>52.701000000000001</c:v>
                </c:pt>
                <c:pt idx="11">
                  <c:v>52.774000000000001</c:v>
                </c:pt>
                <c:pt idx="12">
                  <c:v>52.841000000000001</c:v>
                </c:pt>
                <c:pt idx="13">
                  <c:v>54.275999999999996</c:v>
                </c:pt>
                <c:pt idx="14">
                  <c:v>54.203000000000003</c:v>
                </c:pt>
                <c:pt idx="15">
                  <c:v>53.576999999999998</c:v>
                </c:pt>
                <c:pt idx="16">
                  <c:v>53.438000000000002</c:v>
                </c:pt>
                <c:pt idx="17">
                  <c:v>53.341000000000001</c:v>
                </c:pt>
                <c:pt idx="18">
                  <c:v>53.778999999999996</c:v>
                </c:pt>
                <c:pt idx="19">
                  <c:v>53.790999999999997</c:v>
                </c:pt>
                <c:pt idx="20">
                  <c:v>53.637</c:v>
                </c:pt>
                <c:pt idx="21">
                  <c:v>53.682000000000002</c:v>
                </c:pt>
                <c:pt idx="22">
                  <c:v>53.231999999999999</c:v>
                </c:pt>
                <c:pt idx="23">
                  <c:v>53.680999999999997</c:v>
                </c:pt>
                <c:pt idx="24">
                  <c:v>54.765999999999998</c:v>
                </c:pt>
                <c:pt idx="25">
                  <c:v>54.603999999999999</c:v>
                </c:pt>
                <c:pt idx="26">
                  <c:v>54.509</c:v>
                </c:pt>
                <c:pt idx="27">
                  <c:v>54.001999999999995</c:v>
                </c:pt>
                <c:pt idx="28">
                  <c:v>53.849999999999994</c:v>
                </c:pt>
                <c:pt idx="29">
                  <c:v>53.688000000000002</c:v>
                </c:pt>
                <c:pt idx="30">
                  <c:v>53.718999999999994</c:v>
                </c:pt>
                <c:pt idx="31">
                  <c:v>53.573999999999998</c:v>
                </c:pt>
                <c:pt idx="32">
                  <c:v>53.554000000000002</c:v>
                </c:pt>
                <c:pt idx="33">
                  <c:v>53.875</c:v>
                </c:pt>
                <c:pt idx="34">
                  <c:v>53.716999999999999</c:v>
                </c:pt>
                <c:pt idx="35">
                  <c:v>54.076000000000001</c:v>
                </c:pt>
                <c:pt idx="36">
                  <c:v>54.317</c:v>
                </c:pt>
                <c:pt idx="37">
                  <c:v>55.103999999999999</c:v>
                </c:pt>
                <c:pt idx="38">
                  <c:v>55.266999999999996</c:v>
                </c:pt>
                <c:pt idx="39">
                  <c:v>55.091999999999999</c:v>
                </c:pt>
                <c:pt idx="40">
                  <c:v>57.733000000000004</c:v>
                </c:pt>
                <c:pt idx="41">
                  <c:v>56.980999999999995</c:v>
                </c:pt>
                <c:pt idx="42">
                  <c:v>56.483999999999995</c:v>
                </c:pt>
                <c:pt idx="43">
                  <c:v>55.971000000000004</c:v>
                </c:pt>
                <c:pt idx="44">
                  <c:v>55.784999999999997</c:v>
                </c:pt>
                <c:pt idx="45">
                  <c:v>56.641999999999996</c:v>
                </c:pt>
                <c:pt idx="46">
                  <c:v>56.32</c:v>
                </c:pt>
                <c:pt idx="47">
                  <c:v>56.513999999999996</c:v>
                </c:pt>
                <c:pt idx="48">
                  <c:v>55.911000000000001</c:v>
                </c:pt>
                <c:pt idx="49">
                  <c:v>56.05</c:v>
                </c:pt>
                <c:pt idx="50">
                  <c:v>55.935000000000002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560576"/>
        <c:axId val="489560968"/>
      </c:lineChart>
      <c:catAx>
        <c:axId val="48956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560968"/>
        <c:crosses val="autoZero"/>
        <c:auto val="1"/>
        <c:lblAlgn val="ctr"/>
        <c:lblOffset val="100"/>
        <c:noMultiLvlLbl val="0"/>
      </c:catAx>
      <c:valAx>
        <c:axId val="489560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560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'2013年全井戸折れ線グラフ'!$AQ$3:$AQ$53</c:f>
              <c:numCache>
                <c:formatCode>0.000_ </c:formatCode>
                <c:ptCount val="51"/>
                <c:pt idx="0">
                  <c:v>52.257000000000005</c:v>
                </c:pt>
                <c:pt idx="1">
                  <c:v>52.324000000000005</c:v>
                </c:pt>
                <c:pt idx="2">
                  <c:v>53.680000000000007</c:v>
                </c:pt>
                <c:pt idx="3">
                  <c:v>53.528000000000006</c:v>
                </c:pt>
                <c:pt idx="4">
                  <c:v>52.166000000000004</c:v>
                </c:pt>
                <c:pt idx="5">
                  <c:v>52.774000000000001</c:v>
                </c:pt>
                <c:pt idx="6">
                  <c:v>52.231999999999999</c:v>
                </c:pt>
                <c:pt idx="7">
                  <c:v>52.371000000000002</c:v>
                </c:pt>
                <c:pt idx="8">
                  <c:v>52.532000000000004</c:v>
                </c:pt>
                <c:pt idx="9">
                  <c:v>52.088000000000001</c:v>
                </c:pt>
                <c:pt idx="10">
                  <c:v>52.133000000000003</c:v>
                </c:pt>
                <c:pt idx="11">
                  <c:v>52.059000000000005</c:v>
                </c:pt>
                <c:pt idx="12">
                  <c:v>53.068000000000005</c:v>
                </c:pt>
                <c:pt idx="13">
                  <c:v>53.864000000000004</c:v>
                </c:pt>
                <c:pt idx="14">
                  <c:v>53.206000000000003</c:v>
                </c:pt>
                <c:pt idx="15">
                  <c:v>53.085000000000001</c:v>
                </c:pt>
                <c:pt idx="16">
                  <c:v>53.124000000000002</c:v>
                </c:pt>
                <c:pt idx="17">
                  <c:v>53.196000000000005</c:v>
                </c:pt>
                <c:pt idx="18">
                  <c:v>53.411000000000001</c:v>
                </c:pt>
                <c:pt idx="19">
                  <c:v>53.082000000000001</c:v>
                </c:pt>
                <c:pt idx="20">
                  <c:v>52.126000000000005</c:v>
                </c:pt>
                <c:pt idx="21">
                  <c:v>52.758000000000003</c:v>
                </c:pt>
                <c:pt idx="22">
                  <c:v>52.059000000000005</c:v>
                </c:pt>
                <c:pt idx="23">
                  <c:v>53.134</c:v>
                </c:pt>
                <c:pt idx="24">
                  <c:v>53.067</c:v>
                </c:pt>
                <c:pt idx="25">
                  <c:v>53.13</c:v>
                </c:pt>
                <c:pt idx="26">
                  <c:v>52.970000000000006</c:v>
                </c:pt>
                <c:pt idx="27">
                  <c:v>52.219000000000001</c:v>
                </c:pt>
                <c:pt idx="28">
                  <c:v>52.184000000000005</c:v>
                </c:pt>
                <c:pt idx="29">
                  <c:v>52.029000000000003</c:v>
                </c:pt>
                <c:pt idx="30">
                  <c:v>52.147000000000006</c:v>
                </c:pt>
                <c:pt idx="31">
                  <c:v>52.072000000000003</c:v>
                </c:pt>
                <c:pt idx="32">
                  <c:v>51.996000000000002</c:v>
                </c:pt>
                <c:pt idx="33">
                  <c:v>52.045000000000002</c:v>
                </c:pt>
                <c:pt idx="34">
                  <c:v>52.233000000000004</c:v>
                </c:pt>
                <c:pt idx="35">
                  <c:v>53.753</c:v>
                </c:pt>
                <c:pt idx="36">
                  <c:v>53.709000000000003</c:v>
                </c:pt>
                <c:pt idx="37">
                  <c:v>53.752000000000002</c:v>
                </c:pt>
                <c:pt idx="38">
                  <c:v>53.901000000000003</c:v>
                </c:pt>
                <c:pt idx="39">
                  <c:v>54.155000000000001</c:v>
                </c:pt>
                <c:pt idx="40">
                  <c:v>55.714000000000006</c:v>
                </c:pt>
                <c:pt idx="41">
                  <c:v>54.186</c:v>
                </c:pt>
                <c:pt idx="42">
                  <c:v>54.802000000000007</c:v>
                </c:pt>
                <c:pt idx="43">
                  <c:v>54.068000000000005</c:v>
                </c:pt>
                <c:pt idx="44">
                  <c:v>54.269000000000005</c:v>
                </c:pt>
                <c:pt idx="45">
                  <c:v>53.922000000000004</c:v>
                </c:pt>
                <c:pt idx="46">
                  <c:v>53.851000000000006</c:v>
                </c:pt>
                <c:pt idx="47">
                  <c:v>53.574000000000005</c:v>
                </c:pt>
                <c:pt idx="48">
                  <c:v>53.506</c:v>
                </c:pt>
                <c:pt idx="49">
                  <c:v>53.871000000000002</c:v>
                </c:pt>
                <c:pt idx="50">
                  <c:v>53.855000000000004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'2013年全井戸折れ線グラフ'!$AR$3:$AR$53</c:f>
              <c:numCache>
                <c:formatCode>0.000_ </c:formatCode>
                <c:ptCount val="51"/>
                <c:pt idx="0">
                  <c:v>52.012</c:v>
                </c:pt>
                <c:pt idx="1">
                  <c:v>52.018999999999998</c:v>
                </c:pt>
                <c:pt idx="2">
                  <c:v>50.965000000000003</c:v>
                </c:pt>
                <c:pt idx="3">
                  <c:v>50.942</c:v>
                </c:pt>
                <c:pt idx="4">
                  <c:v>50.914999999999999</c:v>
                </c:pt>
                <c:pt idx="5">
                  <c:v>50.933999999999997</c:v>
                </c:pt>
                <c:pt idx="6">
                  <c:v>50.911999999999999</c:v>
                </c:pt>
                <c:pt idx="7">
                  <c:v>50.984999999999999</c:v>
                </c:pt>
                <c:pt idx="8">
                  <c:v>50.832000000000001</c:v>
                </c:pt>
                <c:pt idx="9">
                  <c:v>50.936999999999998</c:v>
                </c:pt>
                <c:pt idx="10">
                  <c:v>50.953000000000003</c:v>
                </c:pt>
                <c:pt idx="11">
                  <c:v>50.807000000000002</c:v>
                </c:pt>
                <c:pt idx="12">
                  <c:v>50.953000000000003</c:v>
                </c:pt>
                <c:pt idx="13">
                  <c:v>51.427</c:v>
                </c:pt>
                <c:pt idx="14">
                  <c:v>50.738999999999997</c:v>
                </c:pt>
                <c:pt idx="15">
                  <c:v>50.247</c:v>
                </c:pt>
                <c:pt idx="16">
                  <c:v>50.317</c:v>
                </c:pt>
                <c:pt idx="17">
                  <c:v>50.947000000000003</c:v>
                </c:pt>
                <c:pt idx="18">
                  <c:v>50.866999999999997</c:v>
                </c:pt>
                <c:pt idx="19">
                  <c:v>51.006</c:v>
                </c:pt>
                <c:pt idx="20">
                  <c:v>50.985999999999997</c:v>
                </c:pt>
                <c:pt idx="21">
                  <c:v>50.758000000000003</c:v>
                </c:pt>
                <c:pt idx="22">
                  <c:v>50.866999999999997</c:v>
                </c:pt>
                <c:pt idx="23">
                  <c:v>50.216999999999999</c:v>
                </c:pt>
                <c:pt idx="24">
                  <c:v>51.212000000000003</c:v>
                </c:pt>
                <c:pt idx="25">
                  <c:v>51.808999999999997</c:v>
                </c:pt>
                <c:pt idx="26">
                  <c:v>51.667000000000002</c:v>
                </c:pt>
                <c:pt idx="27">
                  <c:v>51.262</c:v>
                </c:pt>
                <c:pt idx="28">
                  <c:v>51.15</c:v>
                </c:pt>
                <c:pt idx="29">
                  <c:v>51.000999999999998</c:v>
                </c:pt>
                <c:pt idx="30">
                  <c:v>51.267000000000003</c:v>
                </c:pt>
                <c:pt idx="31">
                  <c:v>51.231000000000002</c:v>
                </c:pt>
                <c:pt idx="32">
                  <c:v>51.057000000000002</c:v>
                </c:pt>
                <c:pt idx="33">
                  <c:v>50.948999999999998</c:v>
                </c:pt>
                <c:pt idx="34">
                  <c:v>51.143999999999998</c:v>
                </c:pt>
                <c:pt idx="35">
                  <c:v>51.438000000000002</c:v>
                </c:pt>
                <c:pt idx="36">
                  <c:v>51.406999999999996</c:v>
                </c:pt>
                <c:pt idx="37">
                  <c:v>51.167000000000002</c:v>
                </c:pt>
                <c:pt idx="38">
                  <c:v>52.302999999999997</c:v>
                </c:pt>
                <c:pt idx="39">
                  <c:v>52.451000000000001</c:v>
                </c:pt>
                <c:pt idx="40">
                  <c:v>53.374000000000002</c:v>
                </c:pt>
                <c:pt idx="41">
                  <c:v>53.241999999999997</c:v>
                </c:pt>
                <c:pt idx="42">
                  <c:v>53.219000000000001</c:v>
                </c:pt>
                <c:pt idx="43">
                  <c:v>52.673000000000002</c:v>
                </c:pt>
                <c:pt idx="44">
                  <c:v>52.987000000000002</c:v>
                </c:pt>
                <c:pt idx="45">
                  <c:v>52.767000000000003</c:v>
                </c:pt>
                <c:pt idx="46">
                  <c:v>52.234999999999999</c:v>
                </c:pt>
                <c:pt idx="47">
                  <c:v>52.963000000000001</c:v>
                </c:pt>
                <c:pt idx="48">
                  <c:v>52.737000000000002</c:v>
                </c:pt>
                <c:pt idx="49">
                  <c:v>52.972000000000001</c:v>
                </c:pt>
                <c:pt idx="50">
                  <c:v>52.983000000000004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'2013年全井戸折れ線グラフ'!$AS$3:$AS$53</c:f>
              <c:numCache>
                <c:formatCode>0.000_ </c:formatCode>
                <c:ptCount val="51"/>
                <c:pt idx="0">
                  <c:v>48.139000000000003</c:v>
                </c:pt>
                <c:pt idx="1">
                  <c:v>48.132000000000005</c:v>
                </c:pt>
                <c:pt idx="2">
                  <c:v>48.11</c:v>
                </c:pt>
                <c:pt idx="3">
                  <c:v>48.105000000000004</c:v>
                </c:pt>
                <c:pt idx="4">
                  <c:v>48.133000000000003</c:v>
                </c:pt>
                <c:pt idx="5">
                  <c:v>48.115000000000002</c:v>
                </c:pt>
                <c:pt idx="6">
                  <c:v>48.154000000000003</c:v>
                </c:pt>
                <c:pt idx="7">
                  <c:v>48.21</c:v>
                </c:pt>
                <c:pt idx="8">
                  <c:v>48.113</c:v>
                </c:pt>
                <c:pt idx="9">
                  <c:v>48.230000000000004</c:v>
                </c:pt>
                <c:pt idx="10">
                  <c:v>48.198</c:v>
                </c:pt>
                <c:pt idx="11">
                  <c:v>48.325000000000003</c:v>
                </c:pt>
                <c:pt idx="12">
                  <c:v>48.296000000000006</c:v>
                </c:pt>
                <c:pt idx="13">
                  <c:v>48.639000000000003</c:v>
                </c:pt>
                <c:pt idx="14">
                  <c:v>48.561000000000007</c:v>
                </c:pt>
                <c:pt idx="15">
                  <c:v>48.350999999999999</c:v>
                </c:pt>
                <c:pt idx="16">
                  <c:v>48.259</c:v>
                </c:pt>
                <c:pt idx="17">
                  <c:v>48.251000000000005</c:v>
                </c:pt>
                <c:pt idx="18">
                  <c:v>48.286000000000001</c:v>
                </c:pt>
                <c:pt idx="19">
                  <c:v>48.361000000000004</c:v>
                </c:pt>
                <c:pt idx="20">
                  <c:v>48.447000000000003</c:v>
                </c:pt>
                <c:pt idx="21">
                  <c:v>48.905000000000001</c:v>
                </c:pt>
                <c:pt idx="22">
                  <c:v>48.275000000000006</c:v>
                </c:pt>
                <c:pt idx="23">
                  <c:v>48.535000000000004</c:v>
                </c:pt>
                <c:pt idx="24">
                  <c:v>48.947000000000003</c:v>
                </c:pt>
                <c:pt idx="25">
                  <c:v>48.873000000000005</c:v>
                </c:pt>
                <c:pt idx="26">
                  <c:v>48.683000000000007</c:v>
                </c:pt>
                <c:pt idx="27">
                  <c:v>48.683000000000007</c:v>
                </c:pt>
                <c:pt idx="28">
                  <c:v>48.587000000000003</c:v>
                </c:pt>
                <c:pt idx="29">
                  <c:v>48.553000000000004</c:v>
                </c:pt>
                <c:pt idx="30">
                  <c:v>48.957000000000001</c:v>
                </c:pt>
                <c:pt idx="31">
                  <c:v>48.483000000000004</c:v>
                </c:pt>
                <c:pt idx="32">
                  <c:v>48.575000000000003</c:v>
                </c:pt>
                <c:pt idx="33">
                  <c:v>48.465000000000003</c:v>
                </c:pt>
                <c:pt idx="34">
                  <c:v>48.59</c:v>
                </c:pt>
                <c:pt idx="35">
                  <c:v>48.675000000000004</c:v>
                </c:pt>
                <c:pt idx="36">
                  <c:v>48.797000000000004</c:v>
                </c:pt>
                <c:pt idx="37">
                  <c:v>49.207000000000001</c:v>
                </c:pt>
                <c:pt idx="38">
                  <c:v>49.553000000000004</c:v>
                </c:pt>
                <c:pt idx="39">
                  <c:v>49.585000000000001</c:v>
                </c:pt>
                <c:pt idx="40">
                  <c:v>50.52</c:v>
                </c:pt>
                <c:pt idx="41">
                  <c:v>50.375</c:v>
                </c:pt>
                <c:pt idx="42">
                  <c:v>50.242000000000004</c:v>
                </c:pt>
                <c:pt idx="43">
                  <c:v>50.114000000000004</c:v>
                </c:pt>
                <c:pt idx="44">
                  <c:v>50.089000000000006</c:v>
                </c:pt>
                <c:pt idx="45">
                  <c:v>52.78</c:v>
                </c:pt>
                <c:pt idx="46">
                  <c:v>52.541000000000004</c:v>
                </c:pt>
                <c:pt idx="47">
                  <c:v>52.808</c:v>
                </c:pt>
                <c:pt idx="48">
                  <c:v>52.046000000000006</c:v>
                </c:pt>
                <c:pt idx="49">
                  <c:v>51.988</c:v>
                </c:pt>
                <c:pt idx="50">
                  <c:v>51.975000000000001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1072"/>
        <c:axId val="489751464"/>
      </c:lineChart>
      <c:catAx>
        <c:axId val="489751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751464"/>
        <c:crosses val="autoZero"/>
        <c:auto val="1"/>
        <c:lblAlgn val="ctr"/>
        <c:lblOffset val="100"/>
        <c:noMultiLvlLbl val="0"/>
      </c:catAx>
      <c:valAx>
        <c:axId val="4897514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75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'2013年全井戸折れ線グラフ'!$AT$3:$AT$53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'2013年全井戸折れ線グラフ'!$AU$3:$AU$53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'2013年全井戸折れ線グラフ'!$AV$3:$AV$53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'2013年全井戸折れ線グラフ'!$AW$3:$AW$53</c:f>
              <c:numCache>
                <c:formatCode>General</c:formatCode>
                <c:ptCount val="51"/>
                <c:pt idx="29">
                  <c:v>86.853000000000009</c:v>
                </c:pt>
                <c:pt idx="30">
                  <c:v>86.902999999999992</c:v>
                </c:pt>
                <c:pt idx="31">
                  <c:v>86.319000000000003</c:v>
                </c:pt>
                <c:pt idx="32">
                  <c:v>86.793999999999997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'2013年全井戸折れ線グラフ'!$AX$3:$AX$53</c:f>
              <c:numCache>
                <c:formatCode>General</c:formatCode>
                <c:ptCount val="51"/>
                <c:pt idx="29">
                  <c:v>84.978999999999999</c:v>
                </c:pt>
                <c:pt idx="30">
                  <c:v>84.858000000000004</c:v>
                </c:pt>
                <c:pt idx="31">
                  <c:v>84.753999999999991</c:v>
                </c:pt>
                <c:pt idx="32">
                  <c:v>84.968999999999994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'2013年全井戸折れ線グラフ'!$AY$3:$AY$53</c:f>
              <c:numCache>
                <c:formatCode>General</c:formatCode>
                <c:ptCount val="51"/>
                <c:pt idx="29">
                  <c:v>74.521000000000001</c:v>
                </c:pt>
                <c:pt idx="30">
                  <c:v>74.481999999999999</c:v>
                </c:pt>
                <c:pt idx="31">
                  <c:v>74.275000000000006</c:v>
                </c:pt>
                <c:pt idx="32">
                  <c:v>74.501000000000005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'2013年全井戸折れ線グラフ'!$AZ$2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'2013年全井戸折れ線グラフ'!$AZ$3:$AZ$53</c:f>
              <c:numCache>
                <c:formatCode>General</c:formatCode>
                <c:ptCount val="51"/>
                <c:pt idx="29">
                  <c:v>71.24199999999999</c:v>
                </c:pt>
                <c:pt idx="30">
                  <c:v>71.197999999999993</c:v>
                </c:pt>
                <c:pt idx="31">
                  <c:v>71.138999999999996</c:v>
                </c:pt>
                <c:pt idx="32">
                  <c:v>71.171999999999997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2248"/>
        <c:axId val="489752640"/>
      </c:lineChart>
      <c:catAx>
        <c:axId val="489752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752640"/>
        <c:crosses val="autoZero"/>
        <c:auto val="1"/>
        <c:lblAlgn val="ctr"/>
        <c:lblOffset val="100"/>
        <c:noMultiLvlLbl val="0"/>
      </c:catAx>
      <c:valAx>
        <c:axId val="489752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9752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'2013年全井戸折れ線グラフ'!$BA$3:$BA$53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'2013年全井戸折れ線グラフ'!$BB$3:$BB$53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'2013年全井戸折れ線グラフ'!$BC$3:$BC$53</c:f>
              <c:numCache>
                <c:formatCode>General</c:formatCode>
                <c:ptCount val="51"/>
                <c:pt idx="29">
                  <c:v>83.924999999999997</c:v>
                </c:pt>
                <c:pt idx="30">
                  <c:v>83.837000000000003</c:v>
                </c:pt>
                <c:pt idx="31">
                  <c:v>83.593999999999994</c:v>
                </c:pt>
                <c:pt idx="32">
                  <c:v>83.760999999999996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'2013年全井戸折れ線グラフ'!$BD$3:$BD$53</c:f>
              <c:numCache>
                <c:formatCode>General</c:formatCode>
                <c:ptCount val="51"/>
                <c:pt idx="29">
                  <c:v>82.631999999999991</c:v>
                </c:pt>
                <c:pt idx="30">
                  <c:v>82.62299999999999</c:v>
                </c:pt>
                <c:pt idx="31">
                  <c:v>82.397999999999996</c:v>
                </c:pt>
                <c:pt idx="32">
                  <c:v>82.622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'2013年全井戸折れ線グラフ'!$BE$3:$BE$53</c:f>
              <c:numCache>
                <c:formatCode>General</c:formatCode>
                <c:ptCount val="51"/>
                <c:pt idx="29" formatCode="0.000_ ">
                  <c:v>82.626000000000005</c:v>
                </c:pt>
                <c:pt idx="30">
                  <c:v>82.653999999999996</c:v>
                </c:pt>
                <c:pt idx="31">
                  <c:v>82.518000000000001</c:v>
                </c:pt>
                <c:pt idx="32">
                  <c:v>82.518000000000001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'2013年全井戸折れ線グラフ'!$BF$3:$BF$53</c:f>
              <c:numCache>
                <c:formatCode>General</c:formatCode>
                <c:ptCount val="51"/>
                <c:pt idx="29">
                  <c:v>77.419000000000011</c:v>
                </c:pt>
                <c:pt idx="30">
                  <c:v>77.397999999999996</c:v>
                </c:pt>
                <c:pt idx="31">
                  <c:v>77.334000000000003</c:v>
                </c:pt>
                <c:pt idx="32">
                  <c:v>77.459000000000003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3424"/>
        <c:axId val="489753816"/>
      </c:lineChart>
      <c:catAx>
        <c:axId val="489753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753816"/>
        <c:crosses val="autoZero"/>
        <c:auto val="1"/>
        <c:lblAlgn val="ctr"/>
        <c:lblOffset val="100"/>
        <c:noMultiLvlLbl val="0"/>
      </c:catAx>
      <c:valAx>
        <c:axId val="489753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9753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2013</a:t>
            </a:r>
            <a:endParaRPr lang="ja-JP" altLang="ja-JP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'2013年全井戸折れ線グラフ'!$BG$3:$BG$53</c:f>
              <c:numCache>
                <c:formatCode>0.000_ </c:formatCode>
                <c:ptCount val="51"/>
                <c:pt idx="0">
                  <c:v>70.024999999999991</c:v>
                </c:pt>
                <c:pt idx="1">
                  <c:v>69.983999999999995</c:v>
                </c:pt>
                <c:pt idx="2">
                  <c:v>70.025999999999996</c:v>
                </c:pt>
                <c:pt idx="3">
                  <c:v>69.98</c:v>
                </c:pt>
                <c:pt idx="4">
                  <c:v>69.998999999999995</c:v>
                </c:pt>
                <c:pt idx="5">
                  <c:v>70.016999999999996</c:v>
                </c:pt>
                <c:pt idx="6">
                  <c:v>69.99199999999999</c:v>
                </c:pt>
                <c:pt idx="7">
                  <c:v>70.024000000000001</c:v>
                </c:pt>
                <c:pt idx="8">
                  <c:v>69.786999999999992</c:v>
                </c:pt>
                <c:pt idx="9">
                  <c:v>69.997</c:v>
                </c:pt>
                <c:pt idx="10">
                  <c:v>69.978999999999999</c:v>
                </c:pt>
                <c:pt idx="11">
                  <c:v>70.054000000000002</c:v>
                </c:pt>
                <c:pt idx="12">
                  <c:v>69.986999999999995</c:v>
                </c:pt>
                <c:pt idx="13">
                  <c:v>70.031999999999996</c:v>
                </c:pt>
                <c:pt idx="14">
                  <c:v>69.887</c:v>
                </c:pt>
                <c:pt idx="15">
                  <c:v>70.02</c:v>
                </c:pt>
                <c:pt idx="16">
                  <c:v>70.042999999999992</c:v>
                </c:pt>
                <c:pt idx="17">
                  <c:v>70.048000000000002</c:v>
                </c:pt>
                <c:pt idx="18">
                  <c:v>70.236999999999995</c:v>
                </c:pt>
                <c:pt idx="19">
                  <c:v>70.352000000000004</c:v>
                </c:pt>
                <c:pt idx="20">
                  <c:v>70.054999999999993</c:v>
                </c:pt>
                <c:pt idx="21">
                  <c:v>70.230999999999995</c:v>
                </c:pt>
                <c:pt idx="22">
                  <c:v>70.030999999999992</c:v>
                </c:pt>
                <c:pt idx="23">
                  <c:v>70.11</c:v>
                </c:pt>
                <c:pt idx="24">
                  <c:v>70.277000000000001</c:v>
                </c:pt>
                <c:pt idx="25">
                  <c:v>70.09</c:v>
                </c:pt>
                <c:pt idx="26">
                  <c:v>69.786999999999992</c:v>
                </c:pt>
                <c:pt idx="27">
                  <c:v>70.036999999999992</c:v>
                </c:pt>
                <c:pt idx="28">
                  <c:v>69.844999999999999</c:v>
                </c:pt>
                <c:pt idx="29">
                  <c:v>69.959999999999994</c:v>
                </c:pt>
                <c:pt idx="30">
                  <c:v>69.959999999999994</c:v>
                </c:pt>
                <c:pt idx="31">
                  <c:v>69.944000000000003</c:v>
                </c:pt>
                <c:pt idx="32">
                  <c:v>69.855000000000004</c:v>
                </c:pt>
                <c:pt idx="33">
                  <c:v>69.786999999999992</c:v>
                </c:pt>
                <c:pt idx="34">
                  <c:v>69.816999999999993</c:v>
                </c:pt>
                <c:pt idx="35">
                  <c:v>69.81</c:v>
                </c:pt>
                <c:pt idx="36">
                  <c:v>69.873999999999995</c:v>
                </c:pt>
                <c:pt idx="37">
                  <c:v>69.914999999999992</c:v>
                </c:pt>
                <c:pt idx="38">
                  <c:v>69.926999999999992</c:v>
                </c:pt>
                <c:pt idx="39">
                  <c:v>69.914999999999992</c:v>
                </c:pt>
                <c:pt idx="40">
                  <c:v>70.849999999999994</c:v>
                </c:pt>
                <c:pt idx="41">
                  <c:v>70.206999999999994</c:v>
                </c:pt>
                <c:pt idx="42">
                  <c:v>69.945999999999998</c:v>
                </c:pt>
                <c:pt idx="43">
                  <c:v>69.716999999999999</c:v>
                </c:pt>
                <c:pt idx="44">
                  <c:v>69.977000000000004</c:v>
                </c:pt>
                <c:pt idx="45">
                  <c:v>69.942999999999998</c:v>
                </c:pt>
                <c:pt idx="46">
                  <c:v>69.727999999999994</c:v>
                </c:pt>
                <c:pt idx="47">
                  <c:v>69.899999999999991</c:v>
                </c:pt>
                <c:pt idx="48">
                  <c:v>69.866</c:v>
                </c:pt>
                <c:pt idx="49">
                  <c:v>69.965999999999994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'2013年全井戸折れ線グラフ'!$BH$3:$BH$53</c:f>
              <c:numCache>
                <c:formatCode>0.000_ </c:formatCode>
                <c:ptCount val="51"/>
                <c:pt idx="0">
                  <c:v>63.575000000000003</c:v>
                </c:pt>
                <c:pt idx="1">
                  <c:v>63.578000000000003</c:v>
                </c:pt>
                <c:pt idx="2">
                  <c:v>63.582999999999998</c:v>
                </c:pt>
                <c:pt idx="3">
                  <c:v>63.421999999999997</c:v>
                </c:pt>
                <c:pt idx="4">
                  <c:v>63.555999999999997</c:v>
                </c:pt>
                <c:pt idx="5">
                  <c:v>63.561</c:v>
                </c:pt>
                <c:pt idx="6">
                  <c:v>63.518000000000001</c:v>
                </c:pt>
                <c:pt idx="7">
                  <c:v>63.554000000000002</c:v>
                </c:pt>
                <c:pt idx="8">
                  <c:v>63.206000000000003</c:v>
                </c:pt>
                <c:pt idx="9">
                  <c:v>63.524000000000001</c:v>
                </c:pt>
                <c:pt idx="10">
                  <c:v>63.53</c:v>
                </c:pt>
                <c:pt idx="11">
                  <c:v>63.628</c:v>
                </c:pt>
                <c:pt idx="12">
                  <c:v>63.527999999999999</c:v>
                </c:pt>
                <c:pt idx="13">
                  <c:v>63.692999999999998</c:v>
                </c:pt>
                <c:pt idx="14">
                  <c:v>63.442</c:v>
                </c:pt>
                <c:pt idx="15">
                  <c:v>63.530999999999999</c:v>
                </c:pt>
                <c:pt idx="16">
                  <c:v>63.474000000000004</c:v>
                </c:pt>
                <c:pt idx="17">
                  <c:v>63.597999999999999</c:v>
                </c:pt>
                <c:pt idx="18">
                  <c:v>63.52</c:v>
                </c:pt>
                <c:pt idx="19">
                  <c:v>63.406999999999996</c:v>
                </c:pt>
                <c:pt idx="20">
                  <c:v>63.537999999999997</c:v>
                </c:pt>
                <c:pt idx="21">
                  <c:v>62.746000000000002</c:v>
                </c:pt>
                <c:pt idx="22">
                  <c:v>63.570999999999998</c:v>
                </c:pt>
                <c:pt idx="23">
                  <c:v>63.600999999999999</c:v>
                </c:pt>
                <c:pt idx="24">
                  <c:v>63.481000000000002</c:v>
                </c:pt>
                <c:pt idx="25">
                  <c:v>63.594999999999999</c:v>
                </c:pt>
                <c:pt idx="26">
                  <c:v>63.502000000000002</c:v>
                </c:pt>
                <c:pt idx="27">
                  <c:v>63.564999999999998</c:v>
                </c:pt>
                <c:pt idx="28">
                  <c:v>63.55</c:v>
                </c:pt>
                <c:pt idx="29">
                  <c:v>63.527999999999999</c:v>
                </c:pt>
                <c:pt idx="30">
                  <c:v>63.527999999999999</c:v>
                </c:pt>
                <c:pt idx="31">
                  <c:v>63.442999999999998</c:v>
                </c:pt>
                <c:pt idx="32">
                  <c:v>63.52</c:v>
                </c:pt>
                <c:pt idx="33">
                  <c:v>63.527000000000001</c:v>
                </c:pt>
                <c:pt idx="34">
                  <c:v>63.518000000000001</c:v>
                </c:pt>
                <c:pt idx="35">
                  <c:v>63.509</c:v>
                </c:pt>
                <c:pt idx="36">
                  <c:v>63.554000000000002</c:v>
                </c:pt>
                <c:pt idx="37">
                  <c:v>63.564999999999998</c:v>
                </c:pt>
                <c:pt idx="38">
                  <c:v>63.59</c:v>
                </c:pt>
                <c:pt idx="39">
                  <c:v>63.575000000000003</c:v>
                </c:pt>
                <c:pt idx="40">
                  <c:v>64.64</c:v>
                </c:pt>
                <c:pt idx="41">
                  <c:v>63.850999999999999</c:v>
                </c:pt>
                <c:pt idx="42">
                  <c:v>63.540999999999997</c:v>
                </c:pt>
                <c:pt idx="43">
                  <c:v>63.49</c:v>
                </c:pt>
                <c:pt idx="44">
                  <c:v>63.636000000000003</c:v>
                </c:pt>
                <c:pt idx="45">
                  <c:v>63.642000000000003</c:v>
                </c:pt>
                <c:pt idx="46">
                  <c:v>63.530999999999999</c:v>
                </c:pt>
                <c:pt idx="47">
                  <c:v>63.74</c:v>
                </c:pt>
                <c:pt idx="48">
                  <c:v>63.701000000000001</c:v>
                </c:pt>
                <c:pt idx="49">
                  <c:v>63.768999999999998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'2013年全井戸折れ線グラフ'!$BI$3:$BI$53</c:f>
              <c:numCache>
                <c:formatCode>0.000_ </c:formatCode>
                <c:ptCount val="51"/>
                <c:pt idx="0">
                  <c:v>53.546999999999997</c:v>
                </c:pt>
                <c:pt idx="1">
                  <c:v>53.58</c:v>
                </c:pt>
                <c:pt idx="2">
                  <c:v>53.556999999999995</c:v>
                </c:pt>
                <c:pt idx="3">
                  <c:v>53.559999999999995</c:v>
                </c:pt>
                <c:pt idx="4">
                  <c:v>53.589999999999996</c:v>
                </c:pt>
                <c:pt idx="5">
                  <c:v>53.573999999999998</c:v>
                </c:pt>
                <c:pt idx="6">
                  <c:v>53.599999999999994</c:v>
                </c:pt>
                <c:pt idx="7">
                  <c:v>53.628</c:v>
                </c:pt>
                <c:pt idx="8">
                  <c:v>53.646999999999991</c:v>
                </c:pt>
                <c:pt idx="9">
                  <c:v>53.606999999999999</c:v>
                </c:pt>
                <c:pt idx="10">
                  <c:v>53.661000000000001</c:v>
                </c:pt>
                <c:pt idx="11">
                  <c:v>53.661999999999992</c:v>
                </c:pt>
                <c:pt idx="12">
                  <c:v>52.634999999999998</c:v>
                </c:pt>
                <c:pt idx="13">
                  <c:v>53.867999999999995</c:v>
                </c:pt>
                <c:pt idx="14">
                  <c:v>53.937999999999995</c:v>
                </c:pt>
                <c:pt idx="15">
                  <c:v>53.814999999999998</c:v>
                </c:pt>
                <c:pt idx="16">
                  <c:v>53.836999999999996</c:v>
                </c:pt>
                <c:pt idx="17">
                  <c:v>53.809999999999995</c:v>
                </c:pt>
                <c:pt idx="18">
                  <c:v>53.815999999999995</c:v>
                </c:pt>
                <c:pt idx="19">
                  <c:v>53.792999999999992</c:v>
                </c:pt>
                <c:pt idx="20">
                  <c:v>53.826999999999998</c:v>
                </c:pt>
                <c:pt idx="21">
                  <c:v>54.046999999999997</c:v>
                </c:pt>
                <c:pt idx="22">
                  <c:v>53.811999999999998</c:v>
                </c:pt>
                <c:pt idx="23">
                  <c:v>53.864999999999995</c:v>
                </c:pt>
                <c:pt idx="24">
                  <c:v>53.976999999999997</c:v>
                </c:pt>
                <c:pt idx="25">
                  <c:v>53.997999999999998</c:v>
                </c:pt>
                <c:pt idx="26">
                  <c:v>53.914999999999992</c:v>
                </c:pt>
                <c:pt idx="27">
                  <c:v>53.926999999999992</c:v>
                </c:pt>
                <c:pt idx="28">
                  <c:v>53.896000000000001</c:v>
                </c:pt>
                <c:pt idx="29">
                  <c:v>53.854999999999997</c:v>
                </c:pt>
                <c:pt idx="30">
                  <c:v>54.742999999999995</c:v>
                </c:pt>
                <c:pt idx="31">
                  <c:v>53.795000000000002</c:v>
                </c:pt>
                <c:pt idx="32">
                  <c:v>53.792000000000002</c:v>
                </c:pt>
                <c:pt idx="33">
                  <c:v>53.718999999999994</c:v>
                </c:pt>
                <c:pt idx="34">
                  <c:v>53.814999999999998</c:v>
                </c:pt>
                <c:pt idx="35">
                  <c:v>53.848999999999997</c:v>
                </c:pt>
                <c:pt idx="36">
                  <c:v>53.929999999999993</c:v>
                </c:pt>
                <c:pt idx="37">
                  <c:v>54.031999999999996</c:v>
                </c:pt>
                <c:pt idx="38">
                  <c:v>54.111999999999995</c:v>
                </c:pt>
                <c:pt idx="39">
                  <c:v>54.129999999999995</c:v>
                </c:pt>
                <c:pt idx="40">
                  <c:v>54.447999999999993</c:v>
                </c:pt>
                <c:pt idx="41">
                  <c:v>54.351999999999997</c:v>
                </c:pt>
                <c:pt idx="42">
                  <c:v>54.283000000000001</c:v>
                </c:pt>
                <c:pt idx="43">
                  <c:v>54.256999999999998</c:v>
                </c:pt>
                <c:pt idx="44">
                  <c:v>54.266999999999996</c:v>
                </c:pt>
                <c:pt idx="45">
                  <c:v>57.328999999999994</c:v>
                </c:pt>
                <c:pt idx="46">
                  <c:v>57.628</c:v>
                </c:pt>
                <c:pt idx="47">
                  <c:v>57.643000000000001</c:v>
                </c:pt>
                <c:pt idx="48">
                  <c:v>57.51</c:v>
                </c:pt>
                <c:pt idx="49">
                  <c:v>57.873999999999995</c:v>
                </c:pt>
                <c:pt idx="50">
                  <c:v>57.921999999999997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88872"/>
        <c:axId val="489889264"/>
      </c:lineChart>
      <c:catAx>
        <c:axId val="489888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889264"/>
        <c:crosses val="autoZero"/>
        <c:auto val="1"/>
        <c:lblAlgn val="ctr"/>
        <c:lblOffset val="100"/>
        <c:noMultiLvlLbl val="0"/>
      </c:catAx>
      <c:valAx>
        <c:axId val="489889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888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'2013年全井戸折れ線グラフ'!$BJ$3:$BJ$53</c:f>
              <c:numCache>
                <c:formatCode>0.000_ 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'2013年全井戸折れ線グラフ'!$BK$3:$BK$53</c:f>
              <c:numCache>
                <c:formatCode>0.000_ </c:formatCode>
                <c:ptCount val="51"/>
                <c:pt idx="0">
                  <c:v>48.478999999999999</c:v>
                </c:pt>
                <c:pt idx="1">
                  <c:v>48.444000000000003</c:v>
                </c:pt>
                <c:pt idx="2">
                  <c:v>48.373000000000005</c:v>
                </c:pt>
                <c:pt idx="3">
                  <c:v>48.384</c:v>
                </c:pt>
                <c:pt idx="4">
                  <c:v>48.352999999999994</c:v>
                </c:pt>
                <c:pt idx="5">
                  <c:v>48.305</c:v>
                </c:pt>
                <c:pt idx="6">
                  <c:v>48.358000000000004</c:v>
                </c:pt>
                <c:pt idx="7">
                  <c:v>48.370999999999995</c:v>
                </c:pt>
                <c:pt idx="8">
                  <c:v>48.313000000000002</c:v>
                </c:pt>
                <c:pt idx="9">
                  <c:v>48.28</c:v>
                </c:pt>
                <c:pt idx="10">
                  <c:v>48.265000000000001</c:v>
                </c:pt>
                <c:pt idx="11">
                  <c:v>48.268000000000001</c:v>
                </c:pt>
                <c:pt idx="12">
                  <c:v>48.233999999999995</c:v>
                </c:pt>
                <c:pt idx="13">
                  <c:v>49.945</c:v>
                </c:pt>
                <c:pt idx="14">
                  <c:v>49.33</c:v>
                </c:pt>
                <c:pt idx="15">
                  <c:v>48.858999999999995</c:v>
                </c:pt>
                <c:pt idx="16">
                  <c:v>48.570999999999998</c:v>
                </c:pt>
                <c:pt idx="17">
                  <c:v>48.466999999999999</c:v>
                </c:pt>
                <c:pt idx="18">
                  <c:v>48.628999999999998</c:v>
                </c:pt>
                <c:pt idx="19">
                  <c:v>48.745000000000005</c:v>
                </c:pt>
                <c:pt idx="20">
                  <c:v>48.628</c:v>
                </c:pt>
                <c:pt idx="21">
                  <c:v>49.445</c:v>
                </c:pt>
                <c:pt idx="22">
                  <c:v>48.444000000000003</c:v>
                </c:pt>
                <c:pt idx="23">
                  <c:v>49.119</c:v>
                </c:pt>
                <c:pt idx="24">
                  <c:v>50.625</c:v>
                </c:pt>
                <c:pt idx="25">
                  <c:v>49.244</c:v>
                </c:pt>
                <c:pt idx="26">
                  <c:v>49.582999999999998</c:v>
                </c:pt>
                <c:pt idx="27">
                  <c:v>49.393999999999998</c:v>
                </c:pt>
                <c:pt idx="28">
                  <c:v>49.227000000000004</c:v>
                </c:pt>
                <c:pt idx="29">
                  <c:v>49.123999999999995</c:v>
                </c:pt>
                <c:pt idx="30">
                  <c:v>50.064999999999998</c:v>
                </c:pt>
                <c:pt idx="31">
                  <c:v>49.271000000000001</c:v>
                </c:pt>
                <c:pt idx="32">
                  <c:v>49.323</c:v>
                </c:pt>
                <c:pt idx="33">
                  <c:v>49.28</c:v>
                </c:pt>
                <c:pt idx="34">
                  <c:v>49.387999999999998</c:v>
                </c:pt>
                <c:pt idx="35">
                  <c:v>49.735999999999997</c:v>
                </c:pt>
                <c:pt idx="36">
                  <c:v>50.027999999999999</c:v>
                </c:pt>
                <c:pt idx="37">
                  <c:v>49.412999999999997</c:v>
                </c:pt>
                <c:pt idx="38">
                  <c:v>52.203000000000003</c:v>
                </c:pt>
                <c:pt idx="39">
                  <c:v>52.372999999999998</c:v>
                </c:pt>
                <c:pt idx="40">
                  <c:v>55.363</c:v>
                </c:pt>
                <c:pt idx="41">
                  <c:v>55.12</c:v>
                </c:pt>
                <c:pt idx="42">
                  <c:v>53.912999999999997</c:v>
                </c:pt>
                <c:pt idx="43">
                  <c:v>53.504999999999995</c:v>
                </c:pt>
                <c:pt idx="44">
                  <c:v>53.284999999999997</c:v>
                </c:pt>
                <c:pt idx="45">
                  <c:v>55.606000000000002</c:v>
                </c:pt>
                <c:pt idx="46">
                  <c:v>55.177999999999997</c:v>
                </c:pt>
                <c:pt idx="47">
                  <c:v>55.004999999999995</c:v>
                </c:pt>
                <c:pt idx="48">
                  <c:v>54.584000000000003</c:v>
                </c:pt>
                <c:pt idx="49">
                  <c:v>54.656999999999996</c:v>
                </c:pt>
                <c:pt idx="50">
                  <c:v>54.665999999999997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0048"/>
        <c:axId val="489890440"/>
      </c:lineChart>
      <c:catAx>
        <c:axId val="489890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890440"/>
        <c:crosses val="autoZero"/>
        <c:auto val="1"/>
        <c:lblAlgn val="ctr"/>
        <c:lblOffset val="100"/>
        <c:noMultiLvlLbl val="0"/>
      </c:catAx>
      <c:valAx>
        <c:axId val="489890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89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'2013年全井戸折れ線グラフ'!$BL$3:$BL$53</c:f>
              <c:numCache>
                <c:formatCode>0.000_ </c:formatCode>
                <c:ptCount val="51"/>
                <c:pt idx="0">
                  <c:v>47.074000000000005</c:v>
                </c:pt>
                <c:pt idx="1">
                  <c:v>47.067000000000007</c:v>
                </c:pt>
                <c:pt idx="2">
                  <c:v>47.038000000000004</c:v>
                </c:pt>
                <c:pt idx="3">
                  <c:v>46.862000000000009</c:v>
                </c:pt>
                <c:pt idx="4">
                  <c:v>46.983000000000004</c:v>
                </c:pt>
                <c:pt idx="5">
                  <c:v>47.118000000000009</c:v>
                </c:pt>
                <c:pt idx="6">
                  <c:v>47.093000000000004</c:v>
                </c:pt>
                <c:pt idx="7">
                  <c:v>47.302000000000007</c:v>
                </c:pt>
                <c:pt idx="8">
                  <c:v>47.010000000000005</c:v>
                </c:pt>
                <c:pt idx="9">
                  <c:v>46.967000000000006</c:v>
                </c:pt>
                <c:pt idx="10">
                  <c:v>46.943000000000005</c:v>
                </c:pt>
                <c:pt idx="11">
                  <c:v>47.233000000000004</c:v>
                </c:pt>
                <c:pt idx="12">
                  <c:v>46.981000000000009</c:v>
                </c:pt>
                <c:pt idx="13">
                  <c:v>47.398000000000003</c:v>
                </c:pt>
                <c:pt idx="14">
                  <c:v>47.075000000000003</c:v>
                </c:pt>
                <c:pt idx="15">
                  <c:v>47.224000000000004</c:v>
                </c:pt>
                <c:pt idx="16">
                  <c:v>47.260000000000005</c:v>
                </c:pt>
                <c:pt idx="17">
                  <c:v>47.055000000000007</c:v>
                </c:pt>
                <c:pt idx="18">
                  <c:v>47.119</c:v>
                </c:pt>
                <c:pt idx="19">
                  <c:v>47.092000000000006</c:v>
                </c:pt>
                <c:pt idx="20">
                  <c:v>47.124000000000009</c:v>
                </c:pt>
                <c:pt idx="21">
                  <c:v>47.119</c:v>
                </c:pt>
                <c:pt idx="22">
                  <c:v>47.069000000000003</c:v>
                </c:pt>
                <c:pt idx="23">
                  <c:v>47.477000000000004</c:v>
                </c:pt>
                <c:pt idx="24">
                  <c:v>47.604000000000006</c:v>
                </c:pt>
                <c:pt idx="25">
                  <c:v>47.605000000000004</c:v>
                </c:pt>
                <c:pt idx="26">
                  <c:v>47.494</c:v>
                </c:pt>
                <c:pt idx="27">
                  <c:v>47.387</c:v>
                </c:pt>
                <c:pt idx="28">
                  <c:v>47.352000000000004</c:v>
                </c:pt>
                <c:pt idx="29">
                  <c:v>47.26400000000001</c:v>
                </c:pt>
                <c:pt idx="30">
                  <c:v>47.251000000000005</c:v>
                </c:pt>
                <c:pt idx="31">
                  <c:v>47.244</c:v>
                </c:pt>
                <c:pt idx="32">
                  <c:v>47.352000000000004</c:v>
                </c:pt>
                <c:pt idx="33">
                  <c:v>47.271000000000001</c:v>
                </c:pt>
                <c:pt idx="34">
                  <c:v>47.294000000000004</c:v>
                </c:pt>
                <c:pt idx="35">
                  <c:v>47.25200000000001</c:v>
                </c:pt>
                <c:pt idx="36">
                  <c:v>47.496000000000009</c:v>
                </c:pt>
                <c:pt idx="37">
                  <c:v>47.554000000000002</c:v>
                </c:pt>
                <c:pt idx="38">
                  <c:v>47.813000000000002</c:v>
                </c:pt>
                <c:pt idx="39">
                  <c:v>48.12700000000001</c:v>
                </c:pt>
                <c:pt idx="40">
                  <c:v>48.715000000000003</c:v>
                </c:pt>
                <c:pt idx="41">
                  <c:v>48.220000000000006</c:v>
                </c:pt>
                <c:pt idx="42">
                  <c:v>48.617000000000004</c:v>
                </c:pt>
                <c:pt idx="43">
                  <c:v>48.460000000000008</c:v>
                </c:pt>
                <c:pt idx="44">
                  <c:v>48.682000000000002</c:v>
                </c:pt>
                <c:pt idx="45">
                  <c:v>48.682000000000002</c:v>
                </c:pt>
                <c:pt idx="46">
                  <c:v>52.290000000000006</c:v>
                </c:pt>
                <c:pt idx="47">
                  <c:v>53.050000000000004</c:v>
                </c:pt>
                <c:pt idx="48">
                  <c:v>51.442000000000007</c:v>
                </c:pt>
                <c:pt idx="49">
                  <c:v>51.585000000000008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1224"/>
        <c:axId val="489891616"/>
      </c:lineChart>
      <c:catAx>
        <c:axId val="489891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9891616"/>
        <c:crosses val="autoZero"/>
        <c:auto val="1"/>
        <c:lblAlgn val="ctr"/>
        <c:lblOffset val="100"/>
        <c:noMultiLvlLbl val="0"/>
      </c:catAx>
      <c:valAx>
        <c:axId val="48989161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9891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/>
              <a:t>2013</a:t>
            </a:r>
            <a:r>
              <a:rPr lang="ja-JP" altLang="en-US"/>
              <a:t>年大塚山第２処分場　各観測井戸の塩素イオン濃度グラフ（</a:t>
            </a:r>
            <a:r>
              <a:rPr lang="en-US" altLang="ja-JP"/>
              <a:t>NSW)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'2013年一覧表(NSW)'!$S$2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'2013年一覧表(NSW)'!$S$3:$S$53</c:f>
              <c:numCache>
                <c:formatCode>General</c:formatCode>
                <c:ptCount val="51"/>
                <c:pt idx="0">
                  <c:v>1300</c:v>
                </c:pt>
                <c:pt idx="1">
                  <c:v>1600</c:v>
                </c:pt>
                <c:pt idx="2">
                  <c:v>1400</c:v>
                </c:pt>
                <c:pt idx="3">
                  <c:v>1600</c:v>
                </c:pt>
                <c:pt idx="4">
                  <c:v>1550</c:v>
                </c:pt>
                <c:pt idx="5">
                  <c:v>1500</c:v>
                </c:pt>
                <c:pt idx="6">
                  <c:v>1300</c:v>
                </c:pt>
                <c:pt idx="7">
                  <c:v>1500</c:v>
                </c:pt>
                <c:pt idx="8">
                  <c:v>1600</c:v>
                </c:pt>
                <c:pt idx="9">
                  <c:v>1400</c:v>
                </c:pt>
                <c:pt idx="10">
                  <c:v>1500</c:v>
                </c:pt>
                <c:pt idx="11">
                  <c:v>1400</c:v>
                </c:pt>
                <c:pt idx="12">
                  <c:v>1400</c:v>
                </c:pt>
                <c:pt idx="13">
                  <c:v>1500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1500</c:v>
                </c:pt>
                <c:pt idx="18">
                  <c:v>1400</c:v>
                </c:pt>
                <c:pt idx="19">
                  <c:v>1400</c:v>
                </c:pt>
                <c:pt idx="20">
                  <c:v>1450</c:v>
                </c:pt>
                <c:pt idx="21">
                  <c:v>1400</c:v>
                </c:pt>
                <c:pt idx="22">
                  <c:v>1400</c:v>
                </c:pt>
                <c:pt idx="23">
                  <c:v>1300</c:v>
                </c:pt>
                <c:pt idx="24">
                  <c:v>1300</c:v>
                </c:pt>
                <c:pt idx="25">
                  <c:v>1100</c:v>
                </c:pt>
                <c:pt idx="26">
                  <c:v>1000</c:v>
                </c:pt>
                <c:pt idx="27">
                  <c:v>950</c:v>
                </c:pt>
                <c:pt idx="28">
                  <c:v>900</c:v>
                </c:pt>
                <c:pt idx="29">
                  <c:v>1000</c:v>
                </c:pt>
                <c:pt idx="30">
                  <c:v>1000</c:v>
                </c:pt>
                <c:pt idx="31">
                  <c:v>850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850</c:v>
                </c:pt>
                <c:pt idx="37">
                  <c:v>800</c:v>
                </c:pt>
                <c:pt idx="38">
                  <c:v>800</c:v>
                </c:pt>
                <c:pt idx="39">
                  <c:v>800</c:v>
                </c:pt>
                <c:pt idx="40">
                  <c:v>1000</c:v>
                </c:pt>
                <c:pt idx="41">
                  <c:v>1200</c:v>
                </c:pt>
                <c:pt idx="42">
                  <c:v>900</c:v>
                </c:pt>
                <c:pt idx="43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950</c:v>
                </c:pt>
                <c:pt idx="48">
                  <c:v>900</c:v>
                </c:pt>
                <c:pt idx="49">
                  <c:v>1000</c:v>
                </c:pt>
                <c:pt idx="50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'2013年一覧表(NSW)'!$T$2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'2013年一覧表(NSW)'!$T$3:$T$53</c:f>
              <c:numCache>
                <c:formatCode>General</c:formatCode>
                <c:ptCount val="51"/>
                <c:pt idx="0">
                  <c:v>450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380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380</c:v>
                </c:pt>
                <c:pt idx="16">
                  <c:v>350</c:v>
                </c:pt>
                <c:pt idx="17">
                  <c:v>400</c:v>
                </c:pt>
                <c:pt idx="18">
                  <c:v>350</c:v>
                </c:pt>
                <c:pt idx="19">
                  <c:v>300</c:v>
                </c:pt>
                <c:pt idx="20">
                  <c:v>320</c:v>
                </c:pt>
                <c:pt idx="21">
                  <c:v>300</c:v>
                </c:pt>
                <c:pt idx="22">
                  <c:v>310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260</c:v>
                </c:pt>
                <c:pt idx="28">
                  <c:v>280</c:v>
                </c:pt>
                <c:pt idx="29">
                  <c:v>300</c:v>
                </c:pt>
                <c:pt idx="30">
                  <c:v>350</c:v>
                </c:pt>
                <c:pt idx="31">
                  <c:v>350</c:v>
                </c:pt>
                <c:pt idx="32">
                  <c:v>260</c:v>
                </c:pt>
                <c:pt idx="33">
                  <c:v>240</c:v>
                </c:pt>
                <c:pt idx="34">
                  <c:v>240</c:v>
                </c:pt>
                <c:pt idx="35">
                  <c:v>250</c:v>
                </c:pt>
                <c:pt idx="36">
                  <c:v>280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430</c:v>
                </c:pt>
                <c:pt idx="46">
                  <c:v>500</c:v>
                </c:pt>
                <c:pt idx="47">
                  <c:v>600</c:v>
                </c:pt>
                <c:pt idx="48">
                  <c:v>650</c:v>
                </c:pt>
                <c:pt idx="49">
                  <c:v>650</c:v>
                </c:pt>
                <c:pt idx="50">
                  <c:v>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'2013年一覧表(NSW)'!$U$2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'2013年一覧表(NSW)'!$U$3:$U$53</c:f>
              <c:numCache>
                <c:formatCode>General</c:formatCode>
                <c:ptCount val="51"/>
                <c:pt idx="0">
                  <c:v>620</c:v>
                </c:pt>
                <c:pt idx="1">
                  <c:v>580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800</c:v>
                </c:pt>
                <c:pt idx="6">
                  <c:v>750</c:v>
                </c:pt>
                <c:pt idx="7">
                  <c:v>620</c:v>
                </c:pt>
                <c:pt idx="8">
                  <c:v>600</c:v>
                </c:pt>
                <c:pt idx="9">
                  <c:v>460</c:v>
                </c:pt>
                <c:pt idx="10">
                  <c:v>450</c:v>
                </c:pt>
                <c:pt idx="11">
                  <c:v>600</c:v>
                </c:pt>
                <c:pt idx="12">
                  <c:v>400</c:v>
                </c:pt>
                <c:pt idx="13">
                  <c:v>700</c:v>
                </c:pt>
                <c:pt idx="14">
                  <c:v>780</c:v>
                </c:pt>
                <c:pt idx="15">
                  <c:v>400</c:v>
                </c:pt>
                <c:pt idx="16">
                  <c:v>600</c:v>
                </c:pt>
                <c:pt idx="17">
                  <c:v>380</c:v>
                </c:pt>
                <c:pt idx="18">
                  <c:v>580</c:v>
                </c:pt>
                <c:pt idx="19">
                  <c:v>400</c:v>
                </c:pt>
                <c:pt idx="20">
                  <c:v>600</c:v>
                </c:pt>
                <c:pt idx="21">
                  <c:v>700</c:v>
                </c:pt>
                <c:pt idx="22">
                  <c:v>320</c:v>
                </c:pt>
                <c:pt idx="23">
                  <c:v>400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500</c:v>
                </c:pt>
                <c:pt idx="28">
                  <c:v>480</c:v>
                </c:pt>
                <c:pt idx="29">
                  <c:v>450</c:v>
                </c:pt>
                <c:pt idx="30">
                  <c:v>600</c:v>
                </c:pt>
                <c:pt idx="31">
                  <c:v>700</c:v>
                </c:pt>
                <c:pt idx="32">
                  <c:v>300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400</c:v>
                </c:pt>
                <c:pt idx="37">
                  <c:v>400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500</c:v>
                </c:pt>
                <c:pt idx="42">
                  <c:v>800</c:v>
                </c:pt>
                <c:pt idx="43">
                  <c:v>400</c:v>
                </c:pt>
                <c:pt idx="44">
                  <c:v>550</c:v>
                </c:pt>
                <c:pt idx="45">
                  <c:v>600</c:v>
                </c:pt>
                <c:pt idx="46">
                  <c:v>500</c:v>
                </c:pt>
                <c:pt idx="47">
                  <c:v>550</c:v>
                </c:pt>
                <c:pt idx="48">
                  <c:v>350</c:v>
                </c:pt>
                <c:pt idx="49">
                  <c:v>400</c:v>
                </c:pt>
                <c:pt idx="50">
                  <c:v>350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'2013年一覧表(NSW)'!$V$2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'2013年一覧表(NSW)'!$V$3:$V$53</c:f>
              <c:numCache>
                <c:formatCode>General</c:formatCode>
                <c:ptCount val="51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120</c:v>
                </c:pt>
                <c:pt idx="7">
                  <c:v>120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140</c:v>
                </c:pt>
                <c:pt idx="14">
                  <c:v>160</c:v>
                </c:pt>
                <c:pt idx="15">
                  <c:v>180</c:v>
                </c:pt>
                <c:pt idx="16">
                  <c:v>130</c:v>
                </c:pt>
                <c:pt idx="17">
                  <c:v>130</c:v>
                </c:pt>
                <c:pt idx="18">
                  <c:v>100</c:v>
                </c:pt>
                <c:pt idx="19">
                  <c:v>90</c:v>
                </c:pt>
                <c:pt idx="20">
                  <c:v>110</c:v>
                </c:pt>
                <c:pt idx="21">
                  <c:v>90</c:v>
                </c:pt>
                <c:pt idx="22">
                  <c:v>120</c:v>
                </c:pt>
                <c:pt idx="23">
                  <c:v>140</c:v>
                </c:pt>
                <c:pt idx="24">
                  <c:v>130</c:v>
                </c:pt>
                <c:pt idx="25">
                  <c:v>100</c:v>
                </c:pt>
                <c:pt idx="26">
                  <c:v>140</c:v>
                </c:pt>
                <c:pt idx="27">
                  <c:v>140</c:v>
                </c:pt>
                <c:pt idx="28">
                  <c:v>150</c:v>
                </c:pt>
                <c:pt idx="29">
                  <c:v>140</c:v>
                </c:pt>
                <c:pt idx="30">
                  <c:v>150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150</c:v>
                </c:pt>
                <c:pt idx="37">
                  <c:v>120</c:v>
                </c:pt>
                <c:pt idx="38">
                  <c:v>90</c:v>
                </c:pt>
                <c:pt idx="39">
                  <c:v>100</c:v>
                </c:pt>
                <c:pt idx="40">
                  <c:v>70</c:v>
                </c:pt>
                <c:pt idx="41">
                  <c:v>30</c:v>
                </c:pt>
                <c:pt idx="42">
                  <c:v>22</c:v>
                </c:pt>
                <c:pt idx="43">
                  <c:v>18</c:v>
                </c:pt>
                <c:pt idx="44">
                  <c:v>20</c:v>
                </c:pt>
                <c:pt idx="45">
                  <c:v>35</c:v>
                </c:pt>
                <c:pt idx="46">
                  <c:v>30</c:v>
                </c:pt>
                <c:pt idx="47">
                  <c:v>18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'2013年一覧表(NSW)'!$W$2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'2013年一覧表(NSW)'!$W$3:$W$53</c:f>
              <c:numCache>
                <c:formatCode>General</c:formatCode>
                <c:ptCount val="5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15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'2013年一覧表(NSW)'!$X$2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'2013年一覧表(NSW)'!$X$3:$X$53</c:f>
              <c:numCache>
                <c:formatCode>General</c:formatCode>
                <c:ptCount val="51"/>
                <c:pt idx="0">
                  <c:v>750</c:v>
                </c:pt>
                <c:pt idx="1">
                  <c:v>800</c:v>
                </c:pt>
                <c:pt idx="2">
                  <c:v>700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820</c:v>
                </c:pt>
                <c:pt idx="12">
                  <c:v>820</c:v>
                </c:pt>
                <c:pt idx="13">
                  <c:v>900</c:v>
                </c:pt>
                <c:pt idx="14">
                  <c:v>900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820</c:v>
                </c:pt>
                <c:pt idx="20">
                  <c:v>800</c:v>
                </c:pt>
                <c:pt idx="21">
                  <c:v>800</c:v>
                </c:pt>
                <c:pt idx="22">
                  <c:v>850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850</c:v>
                </c:pt>
                <c:pt idx="27">
                  <c:v>750</c:v>
                </c:pt>
                <c:pt idx="28">
                  <c:v>800</c:v>
                </c:pt>
                <c:pt idx="29">
                  <c:v>850</c:v>
                </c:pt>
                <c:pt idx="30">
                  <c:v>900</c:v>
                </c:pt>
                <c:pt idx="31">
                  <c:v>850</c:v>
                </c:pt>
                <c:pt idx="32">
                  <c:v>900</c:v>
                </c:pt>
                <c:pt idx="33">
                  <c:v>800</c:v>
                </c:pt>
                <c:pt idx="34">
                  <c:v>850</c:v>
                </c:pt>
                <c:pt idx="35">
                  <c:v>800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900</c:v>
                </c:pt>
                <c:pt idx="40">
                  <c:v>800</c:v>
                </c:pt>
                <c:pt idx="41">
                  <c:v>900</c:v>
                </c:pt>
                <c:pt idx="42">
                  <c:v>800</c:v>
                </c:pt>
                <c:pt idx="43">
                  <c:v>780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600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'2013年一覧表(NSW)'!$Y$2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'2013年一覧表(NSW)'!$Y$3:$Y$53</c:f>
              <c:numCache>
                <c:formatCode>General</c:formatCode>
                <c:ptCount val="51"/>
                <c:pt idx="0">
                  <c:v>30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20</c:v>
                </c:pt>
                <c:pt idx="15">
                  <c:v>30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  <c:pt idx="19">
                  <c:v>25</c:v>
                </c:pt>
                <c:pt idx="20">
                  <c:v>22</c:v>
                </c:pt>
                <c:pt idx="21">
                  <c:v>25</c:v>
                </c:pt>
                <c:pt idx="22">
                  <c:v>18</c:v>
                </c:pt>
                <c:pt idx="23">
                  <c:v>30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22</c:v>
                </c:pt>
                <c:pt idx="32">
                  <c:v>20</c:v>
                </c:pt>
                <c:pt idx="33">
                  <c:v>25</c:v>
                </c:pt>
                <c:pt idx="34">
                  <c:v>22</c:v>
                </c:pt>
                <c:pt idx="35">
                  <c:v>22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22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'2013年一覧表(NSW)'!$Z$2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'2013年一覧表(NSW)'!$Z$3:$Z$53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25</c:v>
                </c:pt>
                <c:pt idx="45">
                  <c:v>50</c:v>
                </c:pt>
                <c:pt idx="46">
                  <c:v>60</c:v>
                </c:pt>
                <c:pt idx="47">
                  <c:v>60</c:v>
                </c:pt>
                <c:pt idx="48">
                  <c:v>45</c:v>
                </c:pt>
                <c:pt idx="49">
                  <c:v>70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'2013年一覧表(NSW)'!$AA$2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'2013年一覧表(NSW)'!$AA$3:$AA$53</c:f>
              <c:numCache>
                <c:formatCode>General</c:formatCode>
                <c:ptCount val="51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'2013年一覧表(NSW)'!$AB$2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'2013年一覧表(NSW)'!$AB$3:$AB$53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'2013年一覧表(NSW)'!$AC$2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'2013年一覧表(NSW)'!$AC$3:$AC$53</c:f>
              <c:numCache>
                <c:formatCode>General</c:formatCode>
                <c:ptCount val="51"/>
                <c:pt idx="0">
                  <c:v>18</c:v>
                </c:pt>
                <c:pt idx="1">
                  <c:v>18</c:v>
                </c:pt>
                <c:pt idx="2">
                  <c:v>20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20</c:v>
                </c:pt>
                <c:pt idx="16">
                  <c:v>30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'2013年一覧表(NSW)'!$AD$2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'2013年一覧表(NSW)'!$AD$3:$AD$53</c:f>
              <c:numCache>
                <c:formatCode>General</c:formatCode>
                <c:ptCount val="51"/>
                <c:pt idx="0">
                  <c:v>300</c:v>
                </c:pt>
                <c:pt idx="1">
                  <c:v>320</c:v>
                </c:pt>
                <c:pt idx="2">
                  <c:v>310</c:v>
                </c:pt>
                <c:pt idx="3">
                  <c:v>310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280</c:v>
                </c:pt>
                <c:pt idx="9">
                  <c:v>300</c:v>
                </c:pt>
                <c:pt idx="10">
                  <c:v>250</c:v>
                </c:pt>
                <c:pt idx="11">
                  <c:v>280</c:v>
                </c:pt>
                <c:pt idx="12">
                  <c:v>300</c:v>
                </c:pt>
                <c:pt idx="13">
                  <c:v>260</c:v>
                </c:pt>
                <c:pt idx="14">
                  <c:v>300</c:v>
                </c:pt>
                <c:pt idx="15">
                  <c:v>280</c:v>
                </c:pt>
                <c:pt idx="16">
                  <c:v>280</c:v>
                </c:pt>
                <c:pt idx="17">
                  <c:v>320</c:v>
                </c:pt>
                <c:pt idx="18">
                  <c:v>250</c:v>
                </c:pt>
                <c:pt idx="19">
                  <c:v>280</c:v>
                </c:pt>
                <c:pt idx="20">
                  <c:v>260</c:v>
                </c:pt>
                <c:pt idx="21">
                  <c:v>280</c:v>
                </c:pt>
                <c:pt idx="22">
                  <c:v>320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200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250</c:v>
                </c:pt>
                <c:pt idx="46">
                  <c:v>280</c:v>
                </c:pt>
                <c:pt idx="47">
                  <c:v>300</c:v>
                </c:pt>
                <c:pt idx="48">
                  <c:v>380</c:v>
                </c:pt>
                <c:pt idx="49">
                  <c:v>380</c:v>
                </c:pt>
                <c:pt idx="50">
                  <c:v>400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'2013年一覧表(NSW)'!$AE$2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'2013年一覧表(NSW)'!$AE$3:$AE$53</c:f>
              <c:numCache>
                <c:formatCode>General</c:formatCode>
                <c:ptCount val="51"/>
                <c:pt idx="29">
                  <c:v>2900</c:v>
                </c:pt>
                <c:pt idx="30">
                  <c:v>2800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'2013年一覧表(NSW)'!$AF$2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'2013年一覧表(NSW)'!$AF$3:$AF$53</c:f>
              <c:numCache>
                <c:formatCode>General</c:formatCode>
                <c:ptCount val="51"/>
                <c:pt idx="29">
                  <c:v>4000</c:v>
                </c:pt>
                <c:pt idx="30">
                  <c:v>3800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'2013年一覧表(NSW)'!$AG$2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'2013年一覧表(NSW)'!$AG$3:$AG$53</c:f>
              <c:numCache>
                <c:formatCode>General</c:formatCode>
                <c:ptCount val="51"/>
                <c:pt idx="0">
                  <c:v>15</c:v>
                </c:pt>
                <c:pt idx="1">
                  <c:v>30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18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'2013年一覧表(NSW)'!$AH$2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'2013年一覧表(NSW)'!$A$3:$A$53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'2013年一覧表(NSW)'!$AH$3:$AH$53</c:f>
              <c:numCache>
                <c:formatCode>General</c:formatCode>
                <c:ptCount val="51"/>
                <c:pt idx="0">
                  <c:v>320</c:v>
                </c:pt>
                <c:pt idx="1">
                  <c:v>250</c:v>
                </c:pt>
                <c:pt idx="2">
                  <c:v>380</c:v>
                </c:pt>
                <c:pt idx="3">
                  <c:v>400</c:v>
                </c:pt>
                <c:pt idx="4">
                  <c:v>350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350</c:v>
                </c:pt>
                <c:pt idx="9">
                  <c:v>320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420</c:v>
                </c:pt>
                <c:pt idx="21">
                  <c:v>480</c:v>
                </c:pt>
                <c:pt idx="22">
                  <c:v>500</c:v>
                </c:pt>
                <c:pt idx="23">
                  <c:v>500</c:v>
                </c:pt>
                <c:pt idx="24">
                  <c:v>480</c:v>
                </c:pt>
                <c:pt idx="25">
                  <c:v>250</c:v>
                </c:pt>
                <c:pt idx="26">
                  <c:v>400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550</c:v>
                </c:pt>
                <c:pt idx="32">
                  <c:v>580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400</c:v>
                </c:pt>
                <c:pt idx="37">
                  <c:v>300</c:v>
                </c:pt>
                <c:pt idx="38">
                  <c:v>300</c:v>
                </c:pt>
                <c:pt idx="39">
                  <c:v>220</c:v>
                </c:pt>
                <c:pt idx="40">
                  <c:v>200</c:v>
                </c:pt>
                <c:pt idx="41">
                  <c:v>180</c:v>
                </c:pt>
                <c:pt idx="42">
                  <c:v>220</c:v>
                </c:pt>
                <c:pt idx="43">
                  <c:v>300</c:v>
                </c:pt>
                <c:pt idx="44">
                  <c:v>200</c:v>
                </c:pt>
                <c:pt idx="45">
                  <c:v>250</c:v>
                </c:pt>
                <c:pt idx="46">
                  <c:v>200</c:v>
                </c:pt>
                <c:pt idx="47">
                  <c:v>400</c:v>
                </c:pt>
                <c:pt idx="48">
                  <c:v>250</c:v>
                </c:pt>
                <c:pt idx="49">
                  <c:v>400</c:v>
                </c:pt>
                <c:pt idx="50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79712"/>
        <c:axId val="261935112"/>
      </c:lineChart>
      <c:catAx>
        <c:axId val="26347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1935112"/>
        <c:crosses val="autoZero"/>
        <c:auto val="1"/>
        <c:lblAlgn val="ctr"/>
        <c:lblOffset val="100"/>
        <c:noMultiLvlLbl val="0"/>
      </c:catAx>
      <c:valAx>
        <c:axId val="261935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800" b="1" i="0" baseline="0">
                    <a:effectLst/>
                  </a:rPr>
                  <a:t>塩素イオン濃度</a:t>
                </a:r>
                <a:r>
                  <a:rPr lang="en-US" altLang="ja-JP" sz="1800" b="1" i="0" baseline="0">
                    <a:effectLst/>
                  </a:rPr>
                  <a:t>(mg/L)</a:t>
                </a:r>
                <a:endParaRPr lang="ja-JP" altLang="ja-JP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347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'2013年全井戸折れ線グラフ'!$BN$3:$BN$53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'2013年全井戸折れ線グラフ'!$BO$3:$BO$53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'2013年全井戸折れ線グラフ'!$BP$3:$BP$53</c:f>
              <c:numCache>
                <c:formatCode>General</c:formatCode>
                <c:ptCount val="51"/>
                <c:pt idx="0">
                  <c:v>400</c:v>
                </c:pt>
                <c:pt idx="1">
                  <c:v>450</c:v>
                </c:pt>
                <c:pt idx="2">
                  <c:v>420</c:v>
                </c:pt>
                <c:pt idx="3">
                  <c:v>450</c:v>
                </c:pt>
                <c:pt idx="4">
                  <c:v>400</c:v>
                </c:pt>
                <c:pt idx="5">
                  <c:v>420</c:v>
                </c:pt>
                <c:pt idx="6">
                  <c:v>400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500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420</c:v>
                </c:pt>
                <c:pt idx="18">
                  <c:v>450</c:v>
                </c:pt>
                <c:pt idx="19">
                  <c:v>480</c:v>
                </c:pt>
                <c:pt idx="20">
                  <c:v>450</c:v>
                </c:pt>
                <c:pt idx="21">
                  <c:v>450</c:v>
                </c:pt>
                <c:pt idx="22">
                  <c:v>420</c:v>
                </c:pt>
                <c:pt idx="23">
                  <c:v>480</c:v>
                </c:pt>
                <c:pt idx="24">
                  <c:v>500</c:v>
                </c:pt>
                <c:pt idx="25">
                  <c:v>450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420</c:v>
                </c:pt>
                <c:pt idx="33">
                  <c:v>380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420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400</c:v>
                </c:pt>
                <c:pt idx="48">
                  <c:v>550</c:v>
                </c:pt>
                <c:pt idx="49">
                  <c:v>500</c:v>
                </c:pt>
                <c:pt idx="50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'2013年全井戸折れ線グラフ'!$BQ$3:$BQ$53</c:f>
              <c:numCache>
                <c:formatCode>General</c:formatCode>
                <c:ptCount val="51"/>
                <c:pt idx="0">
                  <c:v>1300</c:v>
                </c:pt>
                <c:pt idx="1">
                  <c:v>1600</c:v>
                </c:pt>
                <c:pt idx="2">
                  <c:v>1400</c:v>
                </c:pt>
                <c:pt idx="3">
                  <c:v>1600</c:v>
                </c:pt>
                <c:pt idx="4">
                  <c:v>1550</c:v>
                </c:pt>
                <c:pt idx="5">
                  <c:v>1500</c:v>
                </c:pt>
                <c:pt idx="6">
                  <c:v>1300</c:v>
                </c:pt>
                <c:pt idx="7">
                  <c:v>1500</c:v>
                </c:pt>
                <c:pt idx="8">
                  <c:v>1600</c:v>
                </c:pt>
                <c:pt idx="9">
                  <c:v>1400</c:v>
                </c:pt>
                <c:pt idx="10">
                  <c:v>1500</c:v>
                </c:pt>
                <c:pt idx="11">
                  <c:v>1400</c:v>
                </c:pt>
                <c:pt idx="12">
                  <c:v>1400</c:v>
                </c:pt>
                <c:pt idx="13">
                  <c:v>1500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1500</c:v>
                </c:pt>
                <c:pt idx="18">
                  <c:v>1400</c:v>
                </c:pt>
                <c:pt idx="19">
                  <c:v>1400</c:v>
                </c:pt>
                <c:pt idx="20">
                  <c:v>1450</c:v>
                </c:pt>
                <c:pt idx="21">
                  <c:v>1400</c:v>
                </c:pt>
                <c:pt idx="22">
                  <c:v>1400</c:v>
                </c:pt>
                <c:pt idx="23">
                  <c:v>1300</c:v>
                </c:pt>
                <c:pt idx="24">
                  <c:v>1300</c:v>
                </c:pt>
                <c:pt idx="25">
                  <c:v>1100</c:v>
                </c:pt>
                <c:pt idx="26">
                  <c:v>1000</c:v>
                </c:pt>
                <c:pt idx="27">
                  <c:v>950</c:v>
                </c:pt>
                <c:pt idx="28">
                  <c:v>900</c:v>
                </c:pt>
                <c:pt idx="29">
                  <c:v>1000</c:v>
                </c:pt>
                <c:pt idx="30">
                  <c:v>1000</c:v>
                </c:pt>
                <c:pt idx="31">
                  <c:v>850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850</c:v>
                </c:pt>
                <c:pt idx="37">
                  <c:v>800</c:v>
                </c:pt>
                <c:pt idx="38">
                  <c:v>800</c:v>
                </c:pt>
                <c:pt idx="39">
                  <c:v>800</c:v>
                </c:pt>
                <c:pt idx="40">
                  <c:v>1000</c:v>
                </c:pt>
                <c:pt idx="41">
                  <c:v>1200</c:v>
                </c:pt>
                <c:pt idx="42">
                  <c:v>900</c:v>
                </c:pt>
                <c:pt idx="43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950</c:v>
                </c:pt>
                <c:pt idx="48">
                  <c:v>900</c:v>
                </c:pt>
                <c:pt idx="49">
                  <c:v>1000</c:v>
                </c:pt>
                <c:pt idx="50">
                  <c:v>1100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92400"/>
        <c:axId val="490035288"/>
      </c:lineChart>
      <c:catAx>
        <c:axId val="48989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035288"/>
        <c:crosses val="autoZero"/>
        <c:auto val="1"/>
        <c:lblAlgn val="ctr"/>
        <c:lblOffset val="100"/>
        <c:noMultiLvlLbl val="0"/>
      </c:catAx>
      <c:valAx>
        <c:axId val="490035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989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'2013年全井戸折れ線グラフ'!$BR$3:$BR$53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'2013年全井戸折れ線グラフ'!$BS$3:$BS$53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'2013年全井戸折れ線グラフ'!$BT$3:$BT$53</c:f>
              <c:numCache>
                <c:formatCode>General</c:formatCode>
                <c:ptCount val="51"/>
                <c:pt idx="0">
                  <c:v>90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1">
                  <c:v>70</c:v>
                </c:pt>
                <c:pt idx="12">
                  <c:v>80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65</c:v>
                </c:pt>
                <c:pt idx="20">
                  <c:v>60</c:v>
                </c:pt>
                <c:pt idx="21">
                  <c:v>60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60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60</c:v>
                </c:pt>
                <c:pt idx="30">
                  <c:v>70</c:v>
                </c:pt>
                <c:pt idx="31">
                  <c:v>65</c:v>
                </c:pt>
                <c:pt idx="32">
                  <c:v>80</c:v>
                </c:pt>
                <c:pt idx="33">
                  <c:v>70</c:v>
                </c:pt>
                <c:pt idx="34">
                  <c:v>80</c:v>
                </c:pt>
                <c:pt idx="35">
                  <c:v>85</c:v>
                </c:pt>
                <c:pt idx="36">
                  <c:v>55</c:v>
                </c:pt>
                <c:pt idx="37">
                  <c:v>70</c:v>
                </c:pt>
                <c:pt idx="38">
                  <c:v>60</c:v>
                </c:pt>
                <c:pt idx="39">
                  <c:v>50</c:v>
                </c:pt>
                <c:pt idx="40">
                  <c:v>70</c:v>
                </c:pt>
                <c:pt idx="41">
                  <c:v>70</c:v>
                </c:pt>
                <c:pt idx="42">
                  <c:v>60</c:v>
                </c:pt>
                <c:pt idx="43">
                  <c:v>80</c:v>
                </c:pt>
                <c:pt idx="44">
                  <c:v>70</c:v>
                </c:pt>
                <c:pt idx="45">
                  <c:v>80</c:v>
                </c:pt>
                <c:pt idx="46">
                  <c:v>75</c:v>
                </c:pt>
                <c:pt idx="47">
                  <c:v>70</c:v>
                </c:pt>
                <c:pt idx="48">
                  <c:v>100</c:v>
                </c:pt>
                <c:pt idx="49">
                  <c:v>80</c:v>
                </c:pt>
                <c:pt idx="50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'2013年全井戸折れ線グラフ'!$BU$3:$BU$53</c:f>
              <c:numCache>
                <c:formatCode>General</c:formatCode>
                <c:ptCount val="51"/>
                <c:pt idx="0">
                  <c:v>450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380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380</c:v>
                </c:pt>
                <c:pt idx="16">
                  <c:v>350</c:v>
                </c:pt>
                <c:pt idx="17">
                  <c:v>400</c:v>
                </c:pt>
                <c:pt idx="18">
                  <c:v>350</c:v>
                </c:pt>
                <c:pt idx="19">
                  <c:v>300</c:v>
                </c:pt>
                <c:pt idx="20">
                  <c:v>320</c:v>
                </c:pt>
                <c:pt idx="21">
                  <c:v>300</c:v>
                </c:pt>
                <c:pt idx="22">
                  <c:v>310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260</c:v>
                </c:pt>
                <c:pt idx="28">
                  <c:v>280</c:v>
                </c:pt>
                <c:pt idx="29">
                  <c:v>300</c:v>
                </c:pt>
                <c:pt idx="30">
                  <c:v>350</c:v>
                </c:pt>
                <c:pt idx="31">
                  <c:v>350</c:v>
                </c:pt>
                <c:pt idx="32">
                  <c:v>260</c:v>
                </c:pt>
                <c:pt idx="33">
                  <c:v>240</c:v>
                </c:pt>
                <c:pt idx="34">
                  <c:v>240</c:v>
                </c:pt>
                <c:pt idx="35">
                  <c:v>250</c:v>
                </c:pt>
                <c:pt idx="36">
                  <c:v>280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430</c:v>
                </c:pt>
                <c:pt idx="46">
                  <c:v>500</c:v>
                </c:pt>
                <c:pt idx="47">
                  <c:v>600</c:v>
                </c:pt>
                <c:pt idx="48">
                  <c:v>650</c:v>
                </c:pt>
                <c:pt idx="49">
                  <c:v>650</c:v>
                </c:pt>
                <c:pt idx="50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37640"/>
        <c:axId val="490038032"/>
      </c:lineChart>
      <c:catAx>
        <c:axId val="490037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038032"/>
        <c:crosses val="autoZero"/>
        <c:auto val="1"/>
        <c:lblAlgn val="ctr"/>
        <c:lblOffset val="100"/>
        <c:noMultiLvlLbl val="0"/>
      </c:catAx>
      <c:valAx>
        <c:axId val="490038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037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'2013年全井戸折れ線グラフ'!$BV$3:$BV$53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'2013年全井戸折れ線グラフ'!$BW$3:$BW$53</c:f>
              <c:numCache>
                <c:formatCode>General</c:formatCode>
                <c:ptCount val="51"/>
                <c:pt idx="0">
                  <c:v>130</c:v>
                </c:pt>
                <c:pt idx="1">
                  <c:v>120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120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120</c:v>
                </c:pt>
                <c:pt idx="15">
                  <c:v>100</c:v>
                </c:pt>
                <c:pt idx="16">
                  <c:v>130</c:v>
                </c:pt>
                <c:pt idx="17">
                  <c:v>90</c:v>
                </c:pt>
                <c:pt idx="18">
                  <c:v>120</c:v>
                </c:pt>
                <c:pt idx="19">
                  <c:v>100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3">
                  <c:v>110</c:v>
                </c:pt>
                <c:pt idx="24">
                  <c:v>100</c:v>
                </c:pt>
                <c:pt idx="25">
                  <c:v>110</c:v>
                </c:pt>
                <c:pt idx="26">
                  <c:v>140</c:v>
                </c:pt>
                <c:pt idx="27">
                  <c:v>120</c:v>
                </c:pt>
                <c:pt idx="28">
                  <c:v>120</c:v>
                </c:pt>
                <c:pt idx="29">
                  <c:v>130</c:v>
                </c:pt>
                <c:pt idx="30">
                  <c:v>150</c:v>
                </c:pt>
                <c:pt idx="31">
                  <c:v>150</c:v>
                </c:pt>
                <c:pt idx="32">
                  <c:v>140</c:v>
                </c:pt>
                <c:pt idx="33">
                  <c:v>140</c:v>
                </c:pt>
                <c:pt idx="34">
                  <c:v>200</c:v>
                </c:pt>
                <c:pt idx="35">
                  <c:v>180</c:v>
                </c:pt>
                <c:pt idx="36">
                  <c:v>220</c:v>
                </c:pt>
                <c:pt idx="37">
                  <c:v>200</c:v>
                </c:pt>
                <c:pt idx="38">
                  <c:v>210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160</c:v>
                </c:pt>
                <c:pt idx="43">
                  <c:v>130</c:v>
                </c:pt>
                <c:pt idx="44">
                  <c:v>120</c:v>
                </c:pt>
                <c:pt idx="45">
                  <c:v>150</c:v>
                </c:pt>
                <c:pt idx="46">
                  <c:v>140</c:v>
                </c:pt>
                <c:pt idx="47">
                  <c:v>120</c:v>
                </c:pt>
                <c:pt idx="48">
                  <c:v>90</c:v>
                </c:pt>
                <c:pt idx="49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'2013年全井戸折れ線グラフ'!$BX$3:$BX$53</c:f>
              <c:numCache>
                <c:formatCode>General</c:formatCode>
                <c:ptCount val="51"/>
                <c:pt idx="0">
                  <c:v>620</c:v>
                </c:pt>
                <c:pt idx="1">
                  <c:v>580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800</c:v>
                </c:pt>
                <c:pt idx="6">
                  <c:v>750</c:v>
                </c:pt>
                <c:pt idx="7">
                  <c:v>620</c:v>
                </c:pt>
                <c:pt idx="8">
                  <c:v>600</c:v>
                </c:pt>
                <c:pt idx="9">
                  <c:v>460</c:v>
                </c:pt>
                <c:pt idx="10">
                  <c:v>450</c:v>
                </c:pt>
                <c:pt idx="11">
                  <c:v>600</c:v>
                </c:pt>
                <c:pt idx="12">
                  <c:v>400</c:v>
                </c:pt>
                <c:pt idx="13">
                  <c:v>700</c:v>
                </c:pt>
                <c:pt idx="14">
                  <c:v>780</c:v>
                </c:pt>
                <c:pt idx="15">
                  <c:v>400</c:v>
                </c:pt>
                <c:pt idx="16">
                  <c:v>600</c:v>
                </c:pt>
                <c:pt idx="17">
                  <c:v>380</c:v>
                </c:pt>
                <c:pt idx="18">
                  <c:v>580</c:v>
                </c:pt>
                <c:pt idx="19">
                  <c:v>400</c:v>
                </c:pt>
                <c:pt idx="20">
                  <c:v>600</c:v>
                </c:pt>
                <c:pt idx="21">
                  <c:v>700</c:v>
                </c:pt>
                <c:pt idx="22">
                  <c:v>320</c:v>
                </c:pt>
                <c:pt idx="23">
                  <c:v>400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500</c:v>
                </c:pt>
                <c:pt idx="28">
                  <c:v>480</c:v>
                </c:pt>
                <c:pt idx="29">
                  <c:v>450</c:v>
                </c:pt>
                <c:pt idx="30">
                  <c:v>600</c:v>
                </c:pt>
                <c:pt idx="31">
                  <c:v>700</c:v>
                </c:pt>
                <c:pt idx="32">
                  <c:v>300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400</c:v>
                </c:pt>
                <c:pt idx="37">
                  <c:v>400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500</c:v>
                </c:pt>
                <c:pt idx="42">
                  <c:v>800</c:v>
                </c:pt>
                <c:pt idx="43">
                  <c:v>400</c:v>
                </c:pt>
                <c:pt idx="44">
                  <c:v>550</c:v>
                </c:pt>
                <c:pt idx="45">
                  <c:v>600</c:v>
                </c:pt>
                <c:pt idx="46">
                  <c:v>500</c:v>
                </c:pt>
                <c:pt idx="47">
                  <c:v>550</c:v>
                </c:pt>
                <c:pt idx="48">
                  <c:v>350</c:v>
                </c:pt>
                <c:pt idx="49">
                  <c:v>400</c:v>
                </c:pt>
                <c:pt idx="50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86872"/>
        <c:axId val="490287264"/>
      </c:lineChart>
      <c:catAx>
        <c:axId val="490286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287264"/>
        <c:crosses val="autoZero"/>
        <c:auto val="1"/>
        <c:lblAlgn val="ctr"/>
        <c:lblOffset val="100"/>
        <c:noMultiLvlLbl val="0"/>
      </c:catAx>
      <c:valAx>
        <c:axId val="490287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286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'2013年全井戸折れ線グラフ'!$BY$3:$BY$53</c:f>
              <c:numCache>
                <c:formatCode>General</c:formatCode>
                <c:ptCount val="51"/>
                <c:pt idx="0">
                  <c:v>30</c:v>
                </c:pt>
                <c:pt idx="1">
                  <c:v>35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55</c:v>
                </c:pt>
                <c:pt idx="12">
                  <c:v>45</c:v>
                </c:pt>
                <c:pt idx="13">
                  <c:v>8</c:v>
                </c:pt>
                <c:pt idx="14">
                  <c:v>20</c:v>
                </c:pt>
                <c:pt idx="15">
                  <c:v>40</c:v>
                </c:pt>
                <c:pt idx="16">
                  <c:v>18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40</c:v>
                </c:pt>
                <c:pt idx="22">
                  <c:v>20</c:v>
                </c:pt>
                <c:pt idx="23">
                  <c:v>20</c:v>
                </c:pt>
                <c:pt idx="24">
                  <c:v>65</c:v>
                </c:pt>
                <c:pt idx="25">
                  <c:v>35</c:v>
                </c:pt>
                <c:pt idx="26">
                  <c:v>40</c:v>
                </c:pt>
                <c:pt idx="27">
                  <c:v>12</c:v>
                </c:pt>
                <c:pt idx="28">
                  <c:v>10</c:v>
                </c:pt>
                <c:pt idx="29">
                  <c:v>20</c:v>
                </c:pt>
                <c:pt idx="35">
                  <c:v>38</c:v>
                </c:pt>
                <c:pt idx="36">
                  <c:v>40</c:v>
                </c:pt>
                <c:pt idx="37">
                  <c:v>60</c:v>
                </c:pt>
                <c:pt idx="38">
                  <c:v>20</c:v>
                </c:pt>
                <c:pt idx="39">
                  <c:v>40</c:v>
                </c:pt>
                <c:pt idx="40">
                  <c:v>15</c:v>
                </c:pt>
                <c:pt idx="41">
                  <c:v>15</c:v>
                </c:pt>
                <c:pt idx="42">
                  <c:v>35</c:v>
                </c:pt>
                <c:pt idx="43">
                  <c:v>10</c:v>
                </c:pt>
                <c:pt idx="44">
                  <c:v>40</c:v>
                </c:pt>
                <c:pt idx="47">
                  <c:v>40</c:v>
                </c:pt>
                <c:pt idx="48">
                  <c:v>120</c:v>
                </c:pt>
                <c:pt idx="49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'2013年全井戸折れ線グラフ'!$BZ$3:$BZ$53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22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35</c:v>
                </c:pt>
                <c:pt idx="14">
                  <c:v>20</c:v>
                </c:pt>
                <c:pt idx="15">
                  <c:v>22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110</c:v>
                </c:pt>
                <c:pt idx="22">
                  <c:v>7</c:v>
                </c:pt>
                <c:pt idx="23">
                  <c:v>22</c:v>
                </c:pt>
                <c:pt idx="24">
                  <c:v>20</c:v>
                </c:pt>
                <c:pt idx="25">
                  <c:v>22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25</c:v>
                </c:pt>
                <c:pt idx="33">
                  <c:v>30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35</c:v>
                </c:pt>
                <c:pt idx="49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'2013年全井戸折れ線グラフ'!$CA$3:$CA$53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'2013年全井戸折れ線グラフ'!$CB$3:$CB$53</c:f>
              <c:numCache>
                <c:formatCode>General</c:formatCode>
                <c:ptCount val="51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1600</c:v>
                </c:pt>
                <c:pt idx="6">
                  <c:v>1700</c:v>
                </c:pt>
                <c:pt idx="7">
                  <c:v>1800</c:v>
                </c:pt>
                <c:pt idx="8">
                  <c:v>1700</c:v>
                </c:pt>
                <c:pt idx="9">
                  <c:v>1800</c:v>
                </c:pt>
                <c:pt idx="10">
                  <c:v>1800</c:v>
                </c:pt>
                <c:pt idx="11">
                  <c:v>1600</c:v>
                </c:pt>
                <c:pt idx="12">
                  <c:v>1800</c:v>
                </c:pt>
                <c:pt idx="13">
                  <c:v>1700</c:v>
                </c:pt>
                <c:pt idx="14">
                  <c:v>1800</c:v>
                </c:pt>
                <c:pt idx="15">
                  <c:v>1700</c:v>
                </c:pt>
                <c:pt idx="16">
                  <c:v>1800</c:v>
                </c:pt>
                <c:pt idx="17">
                  <c:v>1600</c:v>
                </c:pt>
                <c:pt idx="18">
                  <c:v>1800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1800</c:v>
                </c:pt>
                <c:pt idx="23">
                  <c:v>1800</c:v>
                </c:pt>
                <c:pt idx="24">
                  <c:v>1800</c:v>
                </c:pt>
                <c:pt idx="25">
                  <c:v>1500</c:v>
                </c:pt>
                <c:pt idx="26">
                  <c:v>1600</c:v>
                </c:pt>
                <c:pt idx="27">
                  <c:v>1700</c:v>
                </c:pt>
                <c:pt idx="28">
                  <c:v>1800</c:v>
                </c:pt>
                <c:pt idx="29">
                  <c:v>1600</c:v>
                </c:pt>
                <c:pt idx="30">
                  <c:v>1700</c:v>
                </c:pt>
                <c:pt idx="31">
                  <c:v>1800</c:v>
                </c:pt>
                <c:pt idx="32">
                  <c:v>1800</c:v>
                </c:pt>
                <c:pt idx="33">
                  <c:v>1800</c:v>
                </c:pt>
                <c:pt idx="34">
                  <c:v>1900</c:v>
                </c:pt>
                <c:pt idx="35">
                  <c:v>1800</c:v>
                </c:pt>
                <c:pt idx="36">
                  <c:v>1900</c:v>
                </c:pt>
                <c:pt idx="37">
                  <c:v>1800</c:v>
                </c:pt>
                <c:pt idx="38">
                  <c:v>1900</c:v>
                </c:pt>
                <c:pt idx="39">
                  <c:v>1900</c:v>
                </c:pt>
                <c:pt idx="40">
                  <c:v>1600</c:v>
                </c:pt>
                <c:pt idx="41">
                  <c:v>1500</c:v>
                </c:pt>
                <c:pt idx="42">
                  <c:v>1600</c:v>
                </c:pt>
                <c:pt idx="43">
                  <c:v>1400</c:v>
                </c:pt>
                <c:pt idx="44">
                  <c:v>1900</c:v>
                </c:pt>
                <c:pt idx="45">
                  <c:v>1800</c:v>
                </c:pt>
                <c:pt idx="46">
                  <c:v>1700</c:v>
                </c:pt>
                <c:pt idx="47">
                  <c:v>1700</c:v>
                </c:pt>
                <c:pt idx="48">
                  <c:v>2000</c:v>
                </c:pt>
                <c:pt idx="49">
                  <c:v>2200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'2013年全井戸折れ線グラフ'!$CC$3:$CC$53</c:f>
              <c:numCache>
                <c:formatCode>General</c:formatCode>
                <c:ptCount val="51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120</c:v>
                </c:pt>
                <c:pt idx="7">
                  <c:v>120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140</c:v>
                </c:pt>
                <c:pt idx="14">
                  <c:v>160</c:v>
                </c:pt>
                <c:pt idx="15">
                  <c:v>180</c:v>
                </c:pt>
                <c:pt idx="16">
                  <c:v>130</c:v>
                </c:pt>
                <c:pt idx="17">
                  <c:v>130</c:v>
                </c:pt>
                <c:pt idx="18">
                  <c:v>100</c:v>
                </c:pt>
                <c:pt idx="19">
                  <c:v>90</c:v>
                </c:pt>
                <c:pt idx="20">
                  <c:v>110</c:v>
                </c:pt>
                <c:pt idx="21">
                  <c:v>90</c:v>
                </c:pt>
                <c:pt idx="22">
                  <c:v>120</c:v>
                </c:pt>
                <c:pt idx="23">
                  <c:v>140</c:v>
                </c:pt>
                <c:pt idx="24">
                  <c:v>130</c:v>
                </c:pt>
                <c:pt idx="25">
                  <c:v>100</c:v>
                </c:pt>
                <c:pt idx="26">
                  <c:v>140</c:v>
                </c:pt>
                <c:pt idx="27">
                  <c:v>140</c:v>
                </c:pt>
                <c:pt idx="28">
                  <c:v>150</c:v>
                </c:pt>
                <c:pt idx="29">
                  <c:v>140</c:v>
                </c:pt>
                <c:pt idx="30">
                  <c:v>150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150</c:v>
                </c:pt>
                <c:pt idx="37">
                  <c:v>120</c:v>
                </c:pt>
                <c:pt idx="38">
                  <c:v>90</c:v>
                </c:pt>
                <c:pt idx="39">
                  <c:v>100</c:v>
                </c:pt>
                <c:pt idx="40">
                  <c:v>70</c:v>
                </c:pt>
                <c:pt idx="41">
                  <c:v>30</c:v>
                </c:pt>
                <c:pt idx="42">
                  <c:v>22</c:v>
                </c:pt>
                <c:pt idx="43">
                  <c:v>18</c:v>
                </c:pt>
                <c:pt idx="44">
                  <c:v>20</c:v>
                </c:pt>
                <c:pt idx="45">
                  <c:v>35</c:v>
                </c:pt>
                <c:pt idx="46">
                  <c:v>30</c:v>
                </c:pt>
                <c:pt idx="47">
                  <c:v>18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87656"/>
        <c:axId val="490288048"/>
      </c:lineChart>
      <c:catAx>
        <c:axId val="490287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288048"/>
        <c:crosses val="autoZero"/>
        <c:auto val="1"/>
        <c:lblAlgn val="ctr"/>
        <c:lblOffset val="100"/>
        <c:noMultiLvlLbl val="0"/>
      </c:catAx>
      <c:valAx>
        <c:axId val="490288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287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'2013年全井戸折れ線グラフ'!$CD$3:$CD$53</c:f>
              <c:numCache>
                <c:formatCode>General</c:formatCode>
                <c:ptCount val="51"/>
                <c:pt idx="0">
                  <c:v>20</c:v>
                </c:pt>
                <c:pt idx="1">
                  <c:v>18</c:v>
                </c:pt>
                <c:pt idx="2">
                  <c:v>25</c:v>
                </c:pt>
                <c:pt idx="3">
                  <c:v>20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22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18</c:v>
                </c:pt>
                <c:pt idx="21">
                  <c:v>12</c:v>
                </c:pt>
                <c:pt idx="22">
                  <c:v>20</c:v>
                </c:pt>
                <c:pt idx="23">
                  <c:v>18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15</c:v>
                </c:pt>
                <c:pt idx="40">
                  <c:v>12</c:v>
                </c:pt>
                <c:pt idx="41">
                  <c:v>18</c:v>
                </c:pt>
                <c:pt idx="42">
                  <c:v>15</c:v>
                </c:pt>
                <c:pt idx="43">
                  <c:v>18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'2013年全井戸折れ線グラフ'!$CE$3:$CE$53</c:f>
              <c:numCache>
                <c:formatCode>General</c:formatCode>
                <c:ptCount val="51"/>
                <c:pt idx="0">
                  <c:v>330</c:v>
                </c:pt>
                <c:pt idx="1">
                  <c:v>380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380</c:v>
                </c:pt>
                <c:pt idx="6">
                  <c:v>390</c:v>
                </c:pt>
                <c:pt idx="7">
                  <c:v>500</c:v>
                </c:pt>
                <c:pt idx="8">
                  <c:v>450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320</c:v>
                </c:pt>
                <c:pt idx="14">
                  <c:v>350</c:v>
                </c:pt>
                <c:pt idx="15">
                  <c:v>450</c:v>
                </c:pt>
                <c:pt idx="16">
                  <c:v>400</c:v>
                </c:pt>
                <c:pt idx="17">
                  <c:v>420</c:v>
                </c:pt>
                <c:pt idx="18">
                  <c:v>400</c:v>
                </c:pt>
                <c:pt idx="19">
                  <c:v>380</c:v>
                </c:pt>
                <c:pt idx="20">
                  <c:v>400</c:v>
                </c:pt>
                <c:pt idx="21">
                  <c:v>400</c:v>
                </c:pt>
                <c:pt idx="22">
                  <c:v>500</c:v>
                </c:pt>
                <c:pt idx="23">
                  <c:v>450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350</c:v>
                </c:pt>
                <c:pt idx="29">
                  <c:v>500</c:v>
                </c:pt>
                <c:pt idx="30">
                  <c:v>600</c:v>
                </c:pt>
                <c:pt idx="31">
                  <c:v>800</c:v>
                </c:pt>
                <c:pt idx="32">
                  <c:v>1000</c:v>
                </c:pt>
                <c:pt idx="33">
                  <c:v>800</c:v>
                </c:pt>
                <c:pt idx="34">
                  <c:v>1400</c:v>
                </c:pt>
                <c:pt idx="35">
                  <c:v>1600</c:v>
                </c:pt>
                <c:pt idx="36">
                  <c:v>1900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300</c:v>
                </c:pt>
                <c:pt idx="44">
                  <c:v>320</c:v>
                </c:pt>
                <c:pt idx="45">
                  <c:v>350</c:v>
                </c:pt>
                <c:pt idx="46">
                  <c:v>350</c:v>
                </c:pt>
                <c:pt idx="47">
                  <c:v>380</c:v>
                </c:pt>
                <c:pt idx="48">
                  <c:v>320</c:v>
                </c:pt>
                <c:pt idx="49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'2013年全井戸折れ線グラフ'!$CF$3:$CF$53</c:f>
              <c:numCache>
                <c:formatCode>General</c:formatCode>
                <c:ptCount val="51"/>
                <c:pt idx="0">
                  <c:v>1000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1300</c:v>
                </c:pt>
                <c:pt idx="9">
                  <c:v>950</c:v>
                </c:pt>
                <c:pt idx="10">
                  <c:v>1000</c:v>
                </c:pt>
                <c:pt idx="11">
                  <c:v>1000</c:v>
                </c:pt>
                <c:pt idx="12">
                  <c:v>900</c:v>
                </c:pt>
                <c:pt idx="13">
                  <c:v>1000</c:v>
                </c:pt>
                <c:pt idx="14">
                  <c:v>1200</c:v>
                </c:pt>
                <c:pt idx="15">
                  <c:v>1100</c:v>
                </c:pt>
                <c:pt idx="16">
                  <c:v>1200</c:v>
                </c:pt>
                <c:pt idx="17">
                  <c:v>1100</c:v>
                </c:pt>
                <c:pt idx="18">
                  <c:v>1200</c:v>
                </c:pt>
                <c:pt idx="19">
                  <c:v>1100</c:v>
                </c:pt>
                <c:pt idx="20">
                  <c:v>1200</c:v>
                </c:pt>
                <c:pt idx="21">
                  <c:v>1300</c:v>
                </c:pt>
                <c:pt idx="22">
                  <c:v>1300</c:v>
                </c:pt>
                <c:pt idx="23">
                  <c:v>1200</c:v>
                </c:pt>
                <c:pt idx="24">
                  <c:v>1400</c:v>
                </c:pt>
                <c:pt idx="25">
                  <c:v>1200</c:v>
                </c:pt>
                <c:pt idx="26">
                  <c:v>1200</c:v>
                </c:pt>
                <c:pt idx="27">
                  <c:v>1400</c:v>
                </c:pt>
                <c:pt idx="28">
                  <c:v>1400</c:v>
                </c:pt>
                <c:pt idx="29">
                  <c:v>1100</c:v>
                </c:pt>
                <c:pt idx="30">
                  <c:v>1400</c:v>
                </c:pt>
                <c:pt idx="31">
                  <c:v>1400</c:v>
                </c:pt>
                <c:pt idx="32">
                  <c:v>1600</c:v>
                </c:pt>
                <c:pt idx="33">
                  <c:v>1400</c:v>
                </c:pt>
                <c:pt idx="34">
                  <c:v>1600</c:v>
                </c:pt>
                <c:pt idx="35">
                  <c:v>1500</c:v>
                </c:pt>
                <c:pt idx="36">
                  <c:v>1600</c:v>
                </c:pt>
                <c:pt idx="37">
                  <c:v>1600</c:v>
                </c:pt>
                <c:pt idx="38">
                  <c:v>1500</c:v>
                </c:pt>
                <c:pt idx="39">
                  <c:v>1500</c:v>
                </c:pt>
                <c:pt idx="40">
                  <c:v>1200</c:v>
                </c:pt>
                <c:pt idx="41">
                  <c:v>1600</c:v>
                </c:pt>
                <c:pt idx="42">
                  <c:v>1800</c:v>
                </c:pt>
                <c:pt idx="43">
                  <c:v>1600</c:v>
                </c:pt>
                <c:pt idx="44">
                  <c:v>1500</c:v>
                </c:pt>
                <c:pt idx="45">
                  <c:v>1400</c:v>
                </c:pt>
                <c:pt idx="46">
                  <c:v>1600</c:v>
                </c:pt>
                <c:pt idx="47">
                  <c:v>1700</c:v>
                </c:pt>
                <c:pt idx="48">
                  <c:v>1500</c:v>
                </c:pt>
                <c:pt idx="49">
                  <c:v>1600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'2013年全井戸折れ線グラフ'!$CG$3:$CG$53</c:f>
              <c:numCache>
                <c:formatCode>General</c:formatCode>
                <c:ptCount val="5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15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88832"/>
        <c:axId val="490289224"/>
      </c:lineChart>
      <c:catAx>
        <c:axId val="49028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289224"/>
        <c:crosses val="autoZero"/>
        <c:auto val="1"/>
        <c:lblAlgn val="ctr"/>
        <c:lblOffset val="100"/>
        <c:noMultiLvlLbl val="0"/>
      </c:catAx>
      <c:valAx>
        <c:axId val="490289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28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'2013年全井戸折れ線グラフ'!$CH$3:$CH$53</c:f>
              <c:numCache>
                <c:formatCode>General</c:formatCode>
                <c:ptCount val="51"/>
                <c:pt idx="0">
                  <c:v>750</c:v>
                </c:pt>
                <c:pt idx="1">
                  <c:v>800</c:v>
                </c:pt>
                <c:pt idx="2">
                  <c:v>700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820</c:v>
                </c:pt>
                <c:pt idx="12">
                  <c:v>820</c:v>
                </c:pt>
                <c:pt idx="13">
                  <c:v>900</c:v>
                </c:pt>
                <c:pt idx="14">
                  <c:v>900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820</c:v>
                </c:pt>
                <c:pt idx="20">
                  <c:v>800</c:v>
                </c:pt>
                <c:pt idx="21">
                  <c:v>800</c:v>
                </c:pt>
                <c:pt idx="22">
                  <c:v>850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850</c:v>
                </c:pt>
                <c:pt idx="27">
                  <c:v>750</c:v>
                </c:pt>
                <c:pt idx="28">
                  <c:v>800</c:v>
                </c:pt>
                <c:pt idx="29">
                  <c:v>850</c:v>
                </c:pt>
                <c:pt idx="30">
                  <c:v>900</c:v>
                </c:pt>
                <c:pt idx="31">
                  <c:v>850</c:v>
                </c:pt>
                <c:pt idx="32">
                  <c:v>900</c:v>
                </c:pt>
                <c:pt idx="33">
                  <c:v>800</c:v>
                </c:pt>
                <c:pt idx="34">
                  <c:v>850</c:v>
                </c:pt>
                <c:pt idx="35">
                  <c:v>800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900</c:v>
                </c:pt>
                <c:pt idx="40">
                  <c:v>800</c:v>
                </c:pt>
                <c:pt idx="41">
                  <c:v>900</c:v>
                </c:pt>
                <c:pt idx="42">
                  <c:v>800</c:v>
                </c:pt>
                <c:pt idx="43">
                  <c:v>780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600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'2013年全井戸折れ線グラフ'!$CI$3:$CI$53</c:f>
              <c:numCache>
                <c:formatCode>General</c:formatCode>
                <c:ptCount val="51"/>
                <c:pt idx="0">
                  <c:v>150</c:v>
                </c:pt>
                <c:pt idx="1">
                  <c:v>160</c:v>
                </c:pt>
                <c:pt idx="2">
                  <c:v>160</c:v>
                </c:pt>
                <c:pt idx="3">
                  <c:v>150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130</c:v>
                </c:pt>
                <c:pt idx="8">
                  <c:v>180</c:v>
                </c:pt>
                <c:pt idx="9">
                  <c:v>150</c:v>
                </c:pt>
                <c:pt idx="10">
                  <c:v>150</c:v>
                </c:pt>
                <c:pt idx="11">
                  <c:v>160</c:v>
                </c:pt>
                <c:pt idx="12">
                  <c:v>150</c:v>
                </c:pt>
                <c:pt idx="13">
                  <c:v>170</c:v>
                </c:pt>
                <c:pt idx="14">
                  <c:v>170</c:v>
                </c:pt>
                <c:pt idx="15">
                  <c:v>150</c:v>
                </c:pt>
                <c:pt idx="16">
                  <c:v>160</c:v>
                </c:pt>
                <c:pt idx="17">
                  <c:v>140</c:v>
                </c:pt>
                <c:pt idx="18">
                  <c:v>150</c:v>
                </c:pt>
                <c:pt idx="19">
                  <c:v>175</c:v>
                </c:pt>
                <c:pt idx="20">
                  <c:v>130</c:v>
                </c:pt>
                <c:pt idx="21">
                  <c:v>150</c:v>
                </c:pt>
                <c:pt idx="22">
                  <c:v>130</c:v>
                </c:pt>
                <c:pt idx="23">
                  <c:v>130</c:v>
                </c:pt>
                <c:pt idx="24">
                  <c:v>150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  <c:pt idx="31">
                  <c:v>130</c:v>
                </c:pt>
                <c:pt idx="32">
                  <c:v>120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120</c:v>
                </c:pt>
                <c:pt idx="37">
                  <c:v>140</c:v>
                </c:pt>
                <c:pt idx="38">
                  <c:v>130</c:v>
                </c:pt>
                <c:pt idx="39">
                  <c:v>120</c:v>
                </c:pt>
                <c:pt idx="40">
                  <c:v>130</c:v>
                </c:pt>
                <c:pt idx="41">
                  <c:v>150</c:v>
                </c:pt>
                <c:pt idx="42">
                  <c:v>150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180</c:v>
                </c:pt>
                <c:pt idx="47">
                  <c:v>180</c:v>
                </c:pt>
                <c:pt idx="48">
                  <c:v>130</c:v>
                </c:pt>
                <c:pt idx="49">
                  <c:v>150</c:v>
                </c:pt>
                <c:pt idx="50">
                  <c:v>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90008"/>
        <c:axId val="490290400"/>
      </c:lineChart>
      <c:catAx>
        <c:axId val="490290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290400"/>
        <c:crosses val="autoZero"/>
        <c:auto val="1"/>
        <c:lblAlgn val="ctr"/>
        <c:lblOffset val="100"/>
        <c:noMultiLvlLbl val="0"/>
      </c:catAx>
      <c:valAx>
        <c:axId val="490290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290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'2013年全井戸折れ線グラフ'!$CJ$3:$CJ$53</c:f>
              <c:numCache>
                <c:formatCode>General</c:formatCode>
                <c:ptCount val="51"/>
                <c:pt idx="0">
                  <c:v>20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22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22</c:v>
                </c:pt>
                <c:pt idx="12">
                  <c:v>18</c:v>
                </c:pt>
                <c:pt idx="13">
                  <c:v>6</c:v>
                </c:pt>
                <c:pt idx="14">
                  <c:v>10</c:v>
                </c:pt>
                <c:pt idx="15">
                  <c:v>30</c:v>
                </c:pt>
                <c:pt idx="16">
                  <c:v>25</c:v>
                </c:pt>
                <c:pt idx="17">
                  <c:v>15</c:v>
                </c:pt>
                <c:pt idx="18">
                  <c:v>10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10</c:v>
                </c:pt>
                <c:pt idx="41">
                  <c:v>30</c:v>
                </c:pt>
                <c:pt idx="42">
                  <c:v>38</c:v>
                </c:pt>
                <c:pt idx="43">
                  <c:v>40</c:v>
                </c:pt>
                <c:pt idx="44">
                  <c:v>35</c:v>
                </c:pt>
                <c:pt idx="45">
                  <c:v>35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20</c:v>
                </c:pt>
                <c:pt idx="50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'2013年全井戸折れ線グラフ'!$CK$3:$CK$53</c:f>
              <c:numCache>
                <c:formatCode>General</c:formatCode>
                <c:ptCount val="51"/>
                <c:pt idx="0">
                  <c:v>30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20</c:v>
                </c:pt>
                <c:pt idx="15">
                  <c:v>30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  <c:pt idx="19">
                  <c:v>25</c:v>
                </c:pt>
                <c:pt idx="20">
                  <c:v>22</c:v>
                </c:pt>
                <c:pt idx="21">
                  <c:v>25</c:v>
                </c:pt>
                <c:pt idx="22">
                  <c:v>18</c:v>
                </c:pt>
                <c:pt idx="23">
                  <c:v>30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22</c:v>
                </c:pt>
                <c:pt idx="32">
                  <c:v>20</c:v>
                </c:pt>
                <c:pt idx="33">
                  <c:v>25</c:v>
                </c:pt>
                <c:pt idx="34">
                  <c:v>22</c:v>
                </c:pt>
                <c:pt idx="35">
                  <c:v>22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22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2816"/>
        <c:axId val="490483208"/>
      </c:lineChart>
      <c:catAx>
        <c:axId val="490482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483208"/>
        <c:crosses val="autoZero"/>
        <c:auto val="1"/>
        <c:lblAlgn val="ctr"/>
        <c:lblOffset val="100"/>
        <c:noMultiLvlLbl val="0"/>
      </c:catAx>
      <c:valAx>
        <c:axId val="490483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339371330862358E-2"/>
              <c:y val="0.1936906398159158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9048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'2013年全井戸折れ線グラフ'!$CL$3:$CL$53</c:f>
              <c:numCache>
                <c:formatCode>General</c:formatCode>
                <c:ptCount val="51"/>
                <c:pt idx="0">
                  <c:v>900</c:v>
                </c:pt>
                <c:pt idx="1">
                  <c:v>1000</c:v>
                </c:pt>
                <c:pt idx="2">
                  <c:v>900</c:v>
                </c:pt>
                <c:pt idx="3">
                  <c:v>900</c:v>
                </c:pt>
                <c:pt idx="4">
                  <c:v>1000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950</c:v>
                </c:pt>
                <c:pt idx="12">
                  <c:v>900</c:v>
                </c:pt>
                <c:pt idx="13">
                  <c:v>450</c:v>
                </c:pt>
                <c:pt idx="14">
                  <c:v>900</c:v>
                </c:pt>
                <c:pt idx="15">
                  <c:v>1000</c:v>
                </c:pt>
                <c:pt idx="16">
                  <c:v>1000</c:v>
                </c:pt>
                <c:pt idx="17">
                  <c:v>950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900</c:v>
                </c:pt>
                <c:pt idx="22">
                  <c:v>1000</c:v>
                </c:pt>
                <c:pt idx="23">
                  <c:v>700</c:v>
                </c:pt>
                <c:pt idx="24">
                  <c:v>800</c:v>
                </c:pt>
                <c:pt idx="25">
                  <c:v>800</c:v>
                </c:pt>
                <c:pt idx="26">
                  <c:v>700</c:v>
                </c:pt>
                <c:pt idx="27">
                  <c:v>820</c:v>
                </c:pt>
                <c:pt idx="28">
                  <c:v>800</c:v>
                </c:pt>
                <c:pt idx="29">
                  <c:v>850</c:v>
                </c:pt>
                <c:pt idx="30">
                  <c:v>820</c:v>
                </c:pt>
                <c:pt idx="31">
                  <c:v>820</c:v>
                </c:pt>
                <c:pt idx="32">
                  <c:v>900</c:v>
                </c:pt>
                <c:pt idx="33">
                  <c:v>800</c:v>
                </c:pt>
                <c:pt idx="34">
                  <c:v>850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1000</c:v>
                </c:pt>
                <c:pt idx="39">
                  <c:v>900</c:v>
                </c:pt>
                <c:pt idx="40">
                  <c:v>450</c:v>
                </c:pt>
                <c:pt idx="41">
                  <c:v>300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950</c:v>
                </c:pt>
                <c:pt idx="46">
                  <c:v>1000</c:v>
                </c:pt>
                <c:pt idx="47">
                  <c:v>900</c:v>
                </c:pt>
                <c:pt idx="48">
                  <c:v>1100</c:v>
                </c:pt>
                <c:pt idx="49">
                  <c:v>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'2013年全井戸折れ線グラフ'!$CM$3:$CM$53</c:f>
              <c:numCache>
                <c:formatCode>General</c:formatCode>
                <c:ptCount val="51"/>
                <c:pt idx="0">
                  <c:v>750</c:v>
                </c:pt>
                <c:pt idx="1">
                  <c:v>800</c:v>
                </c:pt>
                <c:pt idx="2">
                  <c:v>600</c:v>
                </c:pt>
                <c:pt idx="3">
                  <c:v>600</c:v>
                </c:pt>
                <c:pt idx="4">
                  <c:v>800</c:v>
                </c:pt>
                <c:pt idx="5">
                  <c:v>800</c:v>
                </c:pt>
                <c:pt idx="6">
                  <c:v>600</c:v>
                </c:pt>
                <c:pt idx="7">
                  <c:v>750</c:v>
                </c:pt>
                <c:pt idx="8">
                  <c:v>800</c:v>
                </c:pt>
                <c:pt idx="9">
                  <c:v>800</c:v>
                </c:pt>
                <c:pt idx="10">
                  <c:v>750</c:v>
                </c:pt>
                <c:pt idx="11">
                  <c:v>700</c:v>
                </c:pt>
                <c:pt idx="12">
                  <c:v>750</c:v>
                </c:pt>
                <c:pt idx="13">
                  <c:v>750</c:v>
                </c:pt>
                <c:pt idx="14">
                  <c:v>800</c:v>
                </c:pt>
                <c:pt idx="15">
                  <c:v>600</c:v>
                </c:pt>
                <c:pt idx="16">
                  <c:v>500</c:v>
                </c:pt>
                <c:pt idx="17">
                  <c:v>700</c:v>
                </c:pt>
                <c:pt idx="18">
                  <c:v>780</c:v>
                </c:pt>
                <c:pt idx="19">
                  <c:v>700</c:v>
                </c:pt>
                <c:pt idx="20">
                  <c:v>700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850</c:v>
                </c:pt>
                <c:pt idx="26">
                  <c:v>800</c:v>
                </c:pt>
                <c:pt idx="27">
                  <c:v>600</c:v>
                </c:pt>
                <c:pt idx="28">
                  <c:v>850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680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780</c:v>
                </c:pt>
                <c:pt idx="38">
                  <c:v>900</c:v>
                </c:pt>
                <c:pt idx="39">
                  <c:v>900</c:v>
                </c:pt>
                <c:pt idx="40">
                  <c:v>700</c:v>
                </c:pt>
                <c:pt idx="41">
                  <c:v>700</c:v>
                </c:pt>
                <c:pt idx="42">
                  <c:v>600</c:v>
                </c:pt>
                <c:pt idx="43">
                  <c:v>550</c:v>
                </c:pt>
                <c:pt idx="44">
                  <c:v>500</c:v>
                </c:pt>
                <c:pt idx="45">
                  <c:v>480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'2013年全井戸折れ線グラフ'!$CN$3:$CN$53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25</c:v>
                </c:pt>
                <c:pt idx="45">
                  <c:v>50</c:v>
                </c:pt>
                <c:pt idx="46">
                  <c:v>60</c:v>
                </c:pt>
                <c:pt idx="47">
                  <c:v>60</c:v>
                </c:pt>
                <c:pt idx="48">
                  <c:v>45</c:v>
                </c:pt>
                <c:pt idx="49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3992"/>
        <c:axId val="490484384"/>
      </c:lineChart>
      <c:catAx>
        <c:axId val="490483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484384"/>
        <c:crosses val="autoZero"/>
        <c:auto val="1"/>
        <c:lblAlgn val="ctr"/>
        <c:lblOffset val="100"/>
        <c:noMultiLvlLbl val="0"/>
      </c:catAx>
      <c:valAx>
        <c:axId val="490484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483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'2013年全井戸折れ線グラフ'!$CO$3:$CO$53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'2013年全井戸折れ線グラフ'!$CP$3:$CP$53</c:f>
              <c:numCache>
                <c:formatCode>General</c:formatCode>
                <c:ptCount val="51"/>
                <c:pt idx="0">
                  <c:v>330</c:v>
                </c:pt>
                <c:pt idx="1">
                  <c:v>650</c:v>
                </c:pt>
                <c:pt idx="2">
                  <c:v>600</c:v>
                </c:pt>
                <c:pt idx="3">
                  <c:v>600</c:v>
                </c:pt>
                <c:pt idx="4">
                  <c:v>450</c:v>
                </c:pt>
                <c:pt idx="5">
                  <c:v>600</c:v>
                </c:pt>
                <c:pt idx="6">
                  <c:v>480</c:v>
                </c:pt>
                <c:pt idx="7">
                  <c:v>500</c:v>
                </c:pt>
                <c:pt idx="8">
                  <c:v>480</c:v>
                </c:pt>
                <c:pt idx="9">
                  <c:v>350</c:v>
                </c:pt>
                <c:pt idx="10">
                  <c:v>350</c:v>
                </c:pt>
                <c:pt idx="11">
                  <c:v>400</c:v>
                </c:pt>
                <c:pt idx="12">
                  <c:v>700</c:v>
                </c:pt>
                <c:pt idx="13">
                  <c:v>800</c:v>
                </c:pt>
                <c:pt idx="14">
                  <c:v>580</c:v>
                </c:pt>
                <c:pt idx="15">
                  <c:v>900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780</c:v>
                </c:pt>
                <c:pt idx="20">
                  <c:v>700</c:v>
                </c:pt>
                <c:pt idx="21">
                  <c:v>780</c:v>
                </c:pt>
                <c:pt idx="22">
                  <c:v>800</c:v>
                </c:pt>
                <c:pt idx="23">
                  <c:v>900</c:v>
                </c:pt>
                <c:pt idx="24">
                  <c:v>800</c:v>
                </c:pt>
                <c:pt idx="25">
                  <c:v>900</c:v>
                </c:pt>
                <c:pt idx="26">
                  <c:v>900</c:v>
                </c:pt>
                <c:pt idx="27">
                  <c:v>800</c:v>
                </c:pt>
                <c:pt idx="28">
                  <c:v>900</c:v>
                </c:pt>
                <c:pt idx="29">
                  <c:v>900</c:v>
                </c:pt>
                <c:pt idx="30">
                  <c:v>1000</c:v>
                </c:pt>
                <c:pt idx="31">
                  <c:v>1000</c:v>
                </c:pt>
                <c:pt idx="32">
                  <c:v>1100</c:v>
                </c:pt>
                <c:pt idx="33">
                  <c:v>1000</c:v>
                </c:pt>
                <c:pt idx="34">
                  <c:v>1100</c:v>
                </c:pt>
                <c:pt idx="35">
                  <c:v>1000</c:v>
                </c:pt>
                <c:pt idx="36">
                  <c:v>800</c:v>
                </c:pt>
                <c:pt idx="37">
                  <c:v>1000</c:v>
                </c:pt>
                <c:pt idx="38">
                  <c:v>1200</c:v>
                </c:pt>
                <c:pt idx="39">
                  <c:v>1000</c:v>
                </c:pt>
                <c:pt idx="40">
                  <c:v>1000</c:v>
                </c:pt>
                <c:pt idx="42">
                  <c:v>1200</c:v>
                </c:pt>
                <c:pt idx="43">
                  <c:v>1000</c:v>
                </c:pt>
                <c:pt idx="44">
                  <c:v>1200</c:v>
                </c:pt>
                <c:pt idx="47">
                  <c:v>1000</c:v>
                </c:pt>
                <c:pt idx="48">
                  <c:v>1100</c:v>
                </c:pt>
                <c:pt idx="49">
                  <c:v>1100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'2013年全井戸折れ線グラフ'!$CQ$3:$CQ$53</c:f>
              <c:numCache>
                <c:formatCode>General</c:formatCode>
                <c:ptCount val="51"/>
                <c:pt idx="0">
                  <c:v>4800</c:v>
                </c:pt>
                <c:pt idx="1">
                  <c:v>5000</c:v>
                </c:pt>
                <c:pt idx="2">
                  <c:v>5800</c:v>
                </c:pt>
                <c:pt idx="3">
                  <c:v>5500</c:v>
                </c:pt>
                <c:pt idx="4">
                  <c:v>5000</c:v>
                </c:pt>
                <c:pt idx="5">
                  <c:v>5500</c:v>
                </c:pt>
                <c:pt idx="6">
                  <c:v>5000</c:v>
                </c:pt>
                <c:pt idx="7">
                  <c:v>6000</c:v>
                </c:pt>
                <c:pt idx="8">
                  <c:v>5000</c:v>
                </c:pt>
                <c:pt idx="9">
                  <c:v>5000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6000</c:v>
                </c:pt>
                <c:pt idx="14">
                  <c:v>5500</c:v>
                </c:pt>
                <c:pt idx="15">
                  <c:v>5000</c:v>
                </c:pt>
                <c:pt idx="16">
                  <c:v>4800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5500</c:v>
                </c:pt>
                <c:pt idx="21">
                  <c:v>5800</c:v>
                </c:pt>
                <c:pt idx="22">
                  <c:v>5000</c:v>
                </c:pt>
                <c:pt idx="23">
                  <c:v>5000</c:v>
                </c:pt>
                <c:pt idx="24">
                  <c:v>4800</c:v>
                </c:pt>
                <c:pt idx="25">
                  <c:v>5000</c:v>
                </c:pt>
                <c:pt idx="26">
                  <c:v>4800</c:v>
                </c:pt>
                <c:pt idx="27">
                  <c:v>5000</c:v>
                </c:pt>
                <c:pt idx="28">
                  <c:v>5000</c:v>
                </c:pt>
                <c:pt idx="29">
                  <c:v>4500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  <c:pt idx="33">
                  <c:v>4500</c:v>
                </c:pt>
                <c:pt idx="34">
                  <c:v>4000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4500</c:v>
                </c:pt>
                <c:pt idx="39">
                  <c:v>4800</c:v>
                </c:pt>
                <c:pt idx="40">
                  <c:v>4500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5000</c:v>
                </c:pt>
                <c:pt idx="45">
                  <c:v>4800</c:v>
                </c:pt>
                <c:pt idx="46">
                  <c:v>4500</c:v>
                </c:pt>
                <c:pt idx="47">
                  <c:v>5000</c:v>
                </c:pt>
                <c:pt idx="48">
                  <c:v>4200</c:v>
                </c:pt>
                <c:pt idx="49">
                  <c:v>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'2013年全井戸折れ線グラフ'!$CR$3:$CR$53</c:f>
              <c:numCache>
                <c:formatCode>General</c:formatCode>
                <c:ptCount val="51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2500</c:v>
                </c:pt>
                <c:pt idx="4">
                  <c:v>3200</c:v>
                </c:pt>
                <c:pt idx="5">
                  <c:v>3500</c:v>
                </c:pt>
                <c:pt idx="6">
                  <c:v>3000</c:v>
                </c:pt>
                <c:pt idx="7">
                  <c:v>4000</c:v>
                </c:pt>
                <c:pt idx="8">
                  <c:v>2500</c:v>
                </c:pt>
                <c:pt idx="9">
                  <c:v>1800</c:v>
                </c:pt>
                <c:pt idx="10">
                  <c:v>2000</c:v>
                </c:pt>
                <c:pt idx="11">
                  <c:v>1800</c:v>
                </c:pt>
                <c:pt idx="12">
                  <c:v>1600</c:v>
                </c:pt>
                <c:pt idx="13">
                  <c:v>1800</c:v>
                </c:pt>
                <c:pt idx="14">
                  <c:v>2000</c:v>
                </c:pt>
                <c:pt idx="15">
                  <c:v>2300</c:v>
                </c:pt>
                <c:pt idx="16">
                  <c:v>2000</c:v>
                </c:pt>
                <c:pt idx="17">
                  <c:v>2000</c:v>
                </c:pt>
                <c:pt idx="18">
                  <c:v>1800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3800</c:v>
                </c:pt>
                <c:pt idx="23">
                  <c:v>1800</c:v>
                </c:pt>
                <c:pt idx="24">
                  <c:v>1800</c:v>
                </c:pt>
                <c:pt idx="25">
                  <c:v>1700</c:v>
                </c:pt>
                <c:pt idx="26">
                  <c:v>2000</c:v>
                </c:pt>
                <c:pt idx="27">
                  <c:v>4000</c:v>
                </c:pt>
                <c:pt idx="28">
                  <c:v>1800</c:v>
                </c:pt>
                <c:pt idx="29">
                  <c:v>1600</c:v>
                </c:pt>
                <c:pt idx="30">
                  <c:v>1600</c:v>
                </c:pt>
                <c:pt idx="31">
                  <c:v>1600</c:v>
                </c:pt>
                <c:pt idx="32">
                  <c:v>1800</c:v>
                </c:pt>
                <c:pt idx="33">
                  <c:v>2000</c:v>
                </c:pt>
                <c:pt idx="34">
                  <c:v>4000</c:v>
                </c:pt>
                <c:pt idx="35">
                  <c:v>1800</c:v>
                </c:pt>
                <c:pt idx="36">
                  <c:v>3000</c:v>
                </c:pt>
                <c:pt idx="37">
                  <c:v>1800</c:v>
                </c:pt>
                <c:pt idx="38">
                  <c:v>1400</c:v>
                </c:pt>
                <c:pt idx="39">
                  <c:v>1600</c:v>
                </c:pt>
                <c:pt idx="40">
                  <c:v>1300</c:v>
                </c:pt>
                <c:pt idx="41">
                  <c:v>1400</c:v>
                </c:pt>
                <c:pt idx="42">
                  <c:v>1300</c:v>
                </c:pt>
                <c:pt idx="43">
                  <c:v>1600</c:v>
                </c:pt>
                <c:pt idx="44">
                  <c:v>1700</c:v>
                </c:pt>
                <c:pt idx="45">
                  <c:v>1800</c:v>
                </c:pt>
                <c:pt idx="46">
                  <c:v>1800</c:v>
                </c:pt>
                <c:pt idx="47">
                  <c:v>1500</c:v>
                </c:pt>
                <c:pt idx="48">
                  <c:v>2800</c:v>
                </c:pt>
                <c:pt idx="49">
                  <c:v>2500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'2013年全井戸折れ線グラフ'!$CS$3:$CS$53</c:f>
              <c:numCache>
                <c:formatCode>General</c:formatCode>
                <c:ptCount val="51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485168"/>
        <c:axId val="490485560"/>
      </c:lineChart>
      <c:catAx>
        <c:axId val="49048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485560"/>
        <c:crosses val="autoZero"/>
        <c:auto val="1"/>
        <c:lblAlgn val="ctr"/>
        <c:lblOffset val="100"/>
        <c:noMultiLvlLbl val="0"/>
      </c:catAx>
      <c:valAx>
        <c:axId val="490485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48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'2013年全井戸折れ線グラフ'!$CT$3:$CT$53</c:f>
              <c:numCache>
                <c:formatCode>General</c:formatCode>
                <c:ptCount val="51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22</c:v>
                </c:pt>
                <c:pt idx="18">
                  <c:v>25</c:v>
                </c:pt>
                <c:pt idx="19">
                  <c:v>20</c:v>
                </c:pt>
                <c:pt idx="20">
                  <c:v>22</c:v>
                </c:pt>
                <c:pt idx="21">
                  <c:v>20</c:v>
                </c:pt>
                <c:pt idx="22">
                  <c:v>22</c:v>
                </c:pt>
                <c:pt idx="23">
                  <c:v>22</c:v>
                </c:pt>
                <c:pt idx="24">
                  <c:v>20</c:v>
                </c:pt>
                <c:pt idx="25">
                  <c:v>40</c:v>
                </c:pt>
                <c:pt idx="26">
                  <c:v>50</c:v>
                </c:pt>
                <c:pt idx="27">
                  <c:v>20</c:v>
                </c:pt>
                <c:pt idx="28">
                  <c:v>40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22</c:v>
                </c:pt>
                <c:pt idx="49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'2013年全井戸折れ線グラフ'!$CU$3:$CU$53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50</c:v>
                </c:pt>
                <c:pt idx="21">
                  <c:v>40</c:v>
                </c:pt>
                <c:pt idx="22">
                  <c:v>35</c:v>
                </c:pt>
                <c:pt idx="23">
                  <c:v>280</c:v>
                </c:pt>
                <c:pt idx="24">
                  <c:v>280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120</c:v>
                </c:pt>
                <c:pt idx="30">
                  <c:v>40</c:v>
                </c:pt>
                <c:pt idx="31">
                  <c:v>100</c:v>
                </c:pt>
                <c:pt idx="32">
                  <c:v>500</c:v>
                </c:pt>
                <c:pt idx="33">
                  <c:v>480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400</c:v>
                </c:pt>
                <c:pt idx="40">
                  <c:v>200</c:v>
                </c:pt>
                <c:pt idx="41">
                  <c:v>300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35</c:v>
                </c:pt>
                <c:pt idx="49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'2013年全井戸折れ線グラフ'!$CV$3:$CV$53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18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18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  <c:pt idx="47">
                  <c:v>15</c:v>
                </c:pt>
                <c:pt idx="48">
                  <c:v>10</c:v>
                </c:pt>
                <c:pt idx="49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'2013年全井戸折れ線グラフ'!$CW$3:$CW$53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59800"/>
        <c:axId val="491460192"/>
      </c:lineChart>
      <c:catAx>
        <c:axId val="49145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460192"/>
        <c:crosses val="autoZero"/>
        <c:auto val="1"/>
        <c:lblAlgn val="ctr"/>
        <c:lblOffset val="100"/>
        <c:noMultiLvlLbl val="0"/>
      </c:catAx>
      <c:valAx>
        <c:axId val="49146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459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/>
              <a:t>No.1(</a:t>
            </a:r>
            <a:r>
              <a:rPr lang="ja-JP" altLang="en-US"/>
              <a:t>地下水位）</a:t>
            </a:r>
            <a:r>
              <a:rPr lang="en-US" altLang="ja-JP"/>
              <a:t>2013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'2013年全井戸折れ線グラフ'!$C$3:$C$53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'2013年全井戸折れ線グラフ'!$D$3:$D$53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'2013年全井戸折れ線グラフ'!$E$3:$E$53</c:f>
              <c:numCache>
                <c:formatCode>0.000_ </c:formatCode>
                <c:ptCount val="51"/>
                <c:pt idx="0">
                  <c:v>53.935000000000002</c:v>
                </c:pt>
                <c:pt idx="1">
                  <c:v>53.953999999999994</c:v>
                </c:pt>
                <c:pt idx="2">
                  <c:v>53.959000000000003</c:v>
                </c:pt>
                <c:pt idx="3">
                  <c:v>56.955999999999996</c:v>
                </c:pt>
                <c:pt idx="4">
                  <c:v>53.844999999999999</c:v>
                </c:pt>
                <c:pt idx="5">
                  <c:v>50.668999999999997</c:v>
                </c:pt>
                <c:pt idx="6">
                  <c:v>53.801000000000002</c:v>
                </c:pt>
                <c:pt idx="7">
                  <c:v>53.820999999999998</c:v>
                </c:pt>
                <c:pt idx="8">
                  <c:v>53.707999999999998</c:v>
                </c:pt>
                <c:pt idx="9">
                  <c:v>53.751999999999995</c:v>
                </c:pt>
                <c:pt idx="10">
                  <c:v>53.739999999999995</c:v>
                </c:pt>
                <c:pt idx="11">
                  <c:v>53.623999999999995</c:v>
                </c:pt>
                <c:pt idx="12">
                  <c:v>53.691999999999993</c:v>
                </c:pt>
                <c:pt idx="13">
                  <c:v>54.231999999999999</c:v>
                </c:pt>
                <c:pt idx="14">
                  <c:v>53.963999999999999</c:v>
                </c:pt>
                <c:pt idx="15">
                  <c:v>54.473999999999997</c:v>
                </c:pt>
                <c:pt idx="16">
                  <c:v>54.210999999999999</c:v>
                </c:pt>
                <c:pt idx="17">
                  <c:v>54.280999999999999</c:v>
                </c:pt>
                <c:pt idx="18">
                  <c:v>54.268000000000001</c:v>
                </c:pt>
                <c:pt idx="19">
                  <c:v>54.244</c:v>
                </c:pt>
                <c:pt idx="20">
                  <c:v>54.216999999999999</c:v>
                </c:pt>
                <c:pt idx="21">
                  <c:v>54.200999999999993</c:v>
                </c:pt>
                <c:pt idx="22">
                  <c:v>53.923999999999999</c:v>
                </c:pt>
                <c:pt idx="23">
                  <c:v>54.018999999999998</c:v>
                </c:pt>
                <c:pt idx="24">
                  <c:v>54.640999999999998</c:v>
                </c:pt>
                <c:pt idx="25">
                  <c:v>54.717999999999996</c:v>
                </c:pt>
                <c:pt idx="26">
                  <c:v>54.373999999999995</c:v>
                </c:pt>
                <c:pt idx="27">
                  <c:v>54.355999999999995</c:v>
                </c:pt>
                <c:pt idx="28">
                  <c:v>54.328000000000003</c:v>
                </c:pt>
                <c:pt idx="29">
                  <c:v>54.078999999999994</c:v>
                </c:pt>
                <c:pt idx="30">
                  <c:v>54.15</c:v>
                </c:pt>
                <c:pt idx="31">
                  <c:v>54.037999999999997</c:v>
                </c:pt>
                <c:pt idx="32">
                  <c:v>53.902000000000001</c:v>
                </c:pt>
                <c:pt idx="33">
                  <c:v>53.908999999999999</c:v>
                </c:pt>
                <c:pt idx="34">
                  <c:v>53.911999999999999</c:v>
                </c:pt>
                <c:pt idx="35">
                  <c:v>53.923000000000002</c:v>
                </c:pt>
                <c:pt idx="36">
                  <c:v>54.381999999999998</c:v>
                </c:pt>
                <c:pt idx="37">
                  <c:v>54.390999999999998</c:v>
                </c:pt>
                <c:pt idx="38">
                  <c:v>55.088999999999999</c:v>
                </c:pt>
                <c:pt idx="39">
                  <c:v>54.998999999999995</c:v>
                </c:pt>
                <c:pt idx="40">
                  <c:v>55.816000000000003</c:v>
                </c:pt>
                <c:pt idx="41">
                  <c:v>55.736999999999995</c:v>
                </c:pt>
                <c:pt idx="42">
                  <c:v>56.418999999999997</c:v>
                </c:pt>
                <c:pt idx="43">
                  <c:v>55.966999999999999</c:v>
                </c:pt>
                <c:pt idx="44">
                  <c:v>55.552</c:v>
                </c:pt>
                <c:pt idx="45">
                  <c:v>55.256999999999998</c:v>
                </c:pt>
                <c:pt idx="46">
                  <c:v>55.165999999999997</c:v>
                </c:pt>
                <c:pt idx="47">
                  <c:v>55.543999999999997</c:v>
                </c:pt>
                <c:pt idx="48">
                  <c:v>55.233999999999995</c:v>
                </c:pt>
                <c:pt idx="49">
                  <c:v>55.287999999999997</c:v>
                </c:pt>
                <c:pt idx="50">
                  <c:v>55.375999999999998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'2013年全井戸折れ線グラフ'!$F$3:$F$53</c:f>
              <c:numCache>
                <c:formatCode>0.000_ </c:formatCode>
                <c:ptCount val="51"/>
                <c:pt idx="0">
                  <c:v>49.792000000000002</c:v>
                </c:pt>
                <c:pt idx="1">
                  <c:v>49.760000000000005</c:v>
                </c:pt>
                <c:pt idx="2">
                  <c:v>49.657000000000004</c:v>
                </c:pt>
                <c:pt idx="3">
                  <c:v>49.662000000000006</c:v>
                </c:pt>
                <c:pt idx="4">
                  <c:v>49.746000000000002</c:v>
                </c:pt>
                <c:pt idx="5">
                  <c:v>49.671000000000006</c:v>
                </c:pt>
                <c:pt idx="6">
                  <c:v>49.673000000000002</c:v>
                </c:pt>
                <c:pt idx="7">
                  <c:v>49.622</c:v>
                </c:pt>
                <c:pt idx="8">
                  <c:v>49.588000000000008</c:v>
                </c:pt>
                <c:pt idx="9">
                  <c:v>49.537000000000006</c:v>
                </c:pt>
                <c:pt idx="10">
                  <c:v>49.524000000000001</c:v>
                </c:pt>
                <c:pt idx="11">
                  <c:v>49.545000000000002</c:v>
                </c:pt>
                <c:pt idx="12">
                  <c:v>49.478999999999999</c:v>
                </c:pt>
                <c:pt idx="13">
                  <c:v>50.783000000000001</c:v>
                </c:pt>
                <c:pt idx="14">
                  <c:v>50.722000000000001</c:v>
                </c:pt>
                <c:pt idx="15">
                  <c:v>50.285000000000004</c:v>
                </c:pt>
                <c:pt idx="16">
                  <c:v>50.344000000000001</c:v>
                </c:pt>
                <c:pt idx="17">
                  <c:v>50.39</c:v>
                </c:pt>
                <c:pt idx="18">
                  <c:v>50.675000000000004</c:v>
                </c:pt>
                <c:pt idx="19">
                  <c:v>50.829000000000008</c:v>
                </c:pt>
                <c:pt idx="20">
                  <c:v>50.939000000000007</c:v>
                </c:pt>
                <c:pt idx="21">
                  <c:v>50.787000000000006</c:v>
                </c:pt>
                <c:pt idx="22">
                  <c:v>50.538000000000004</c:v>
                </c:pt>
                <c:pt idx="23">
                  <c:v>51.02</c:v>
                </c:pt>
                <c:pt idx="24">
                  <c:v>52.491</c:v>
                </c:pt>
                <c:pt idx="25">
                  <c:v>52.275000000000006</c:v>
                </c:pt>
                <c:pt idx="26">
                  <c:v>51.872</c:v>
                </c:pt>
                <c:pt idx="27">
                  <c:v>51.825000000000003</c:v>
                </c:pt>
                <c:pt idx="28">
                  <c:v>51.58</c:v>
                </c:pt>
                <c:pt idx="29">
                  <c:v>51.432000000000002</c:v>
                </c:pt>
                <c:pt idx="30">
                  <c:v>52.563000000000002</c:v>
                </c:pt>
                <c:pt idx="31">
                  <c:v>51.442999999999998</c:v>
                </c:pt>
                <c:pt idx="32">
                  <c:v>51.405000000000001</c:v>
                </c:pt>
                <c:pt idx="33">
                  <c:v>51.328000000000003</c:v>
                </c:pt>
                <c:pt idx="34">
                  <c:v>51.575000000000003</c:v>
                </c:pt>
                <c:pt idx="35">
                  <c:v>51.913000000000004</c:v>
                </c:pt>
                <c:pt idx="36">
                  <c:v>52.185000000000002</c:v>
                </c:pt>
                <c:pt idx="37">
                  <c:v>52.986000000000004</c:v>
                </c:pt>
                <c:pt idx="38">
                  <c:v>53.36</c:v>
                </c:pt>
                <c:pt idx="39">
                  <c:v>53.142000000000003</c:v>
                </c:pt>
                <c:pt idx="40">
                  <c:v>55.454000000000001</c:v>
                </c:pt>
                <c:pt idx="41">
                  <c:v>55.193000000000005</c:v>
                </c:pt>
                <c:pt idx="42">
                  <c:v>54.650000000000006</c:v>
                </c:pt>
                <c:pt idx="43">
                  <c:v>54.163000000000004</c:v>
                </c:pt>
                <c:pt idx="44">
                  <c:v>53.871000000000002</c:v>
                </c:pt>
                <c:pt idx="45">
                  <c:v>55.569000000000003</c:v>
                </c:pt>
                <c:pt idx="46">
                  <c:v>55.207999999999998</c:v>
                </c:pt>
                <c:pt idx="47">
                  <c:v>55.415000000000006</c:v>
                </c:pt>
                <c:pt idx="48">
                  <c:v>54.650000000000006</c:v>
                </c:pt>
                <c:pt idx="49">
                  <c:v>54.645000000000003</c:v>
                </c:pt>
                <c:pt idx="50">
                  <c:v>54.558000000000007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29792"/>
        <c:axId val="263417888"/>
      </c:lineChart>
      <c:catAx>
        <c:axId val="26192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3417888"/>
        <c:crosses val="autoZero"/>
        <c:auto val="1"/>
        <c:lblAlgn val="ctr"/>
        <c:lblOffset val="100"/>
        <c:noMultiLvlLbl val="0"/>
      </c:catAx>
      <c:valAx>
        <c:axId val="263417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50" b="1" i="0" baseline="0">
                    <a:effectLst/>
                  </a:rPr>
                  <a:t>T.P.(</a:t>
                </a:r>
                <a:r>
                  <a:rPr lang="ja-JP" altLang="ja-JP" sz="1050" b="1" i="0" baseline="0">
                    <a:effectLst/>
                  </a:rPr>
                  <a:t>ｍ</a:t>
                </a:r>
                <a:r>
                  <a:rPr lang="en-US" altLang="ja-JP" sz="1050" b="1" i="0" baseline="0">
                    <a:effectLst/>
                  </a:rPr>
                  <a:t>)</a:t>
                </a:r>
                <a:endParaRPr lang="ja-JP" altLang="ja-JP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6192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'2013年全井戸折れ線グラフ'!$CX$3:$CX$53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20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15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15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22</c:v>
                </c:pt>
                <c:pt idx="28">
                  <c:v>22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18</c:v>
                </c:pt>
                <c:pt idx="42">
                  <c:v>20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50</c:v>
                </c:pt>
                <c:pt idx="48">
                  <c:v>70</c:v>
                </c:pt>
                <c:pt idx="49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'2013年全井戸折れ線グラフ'!$CY$3:$CY$53</c:f>
              <c:numCache>
                <c:formatCode>General</c:formatCode>
                <c:ptCount val="51"/>
                <c:pt idx="0">
                  <c:v>1800</c:v>
                </c:pt>
                <c:pt idx="1">
                  <c:v>1800</c:v>
                </c:pt>
                <c:pt idx="2">
                  <c:v>2000</c:v>
                </c:pt>
                <c:pt idx="3">
                  <c:v>1900</c:v>
                </c:pt>
                <c:pt idx="4">
                  <c:v>1800</c:v>
                </c:pt>
                <c:pt idx="5">
                  <c:v>1600</c:v>
                </c:pt>
                <c:pt idx="6">
                  <c:v>1900</c:v>
                </c:pt>
                <c:pt idx="7">
                  <c:v>1800</c:v>
                </c:pt>
                <c:pt idx="8">
                  <c:v>2000</c:v>
                </c:pt>
                <c:pt idx="9">
                  <c:v>1800</c:v>
                </c:pt>
                <c:pt idx="10">
                  <c:v>2000</c:v>
                </c:pt>
                <c:pt idx="11">
                  <c:v>1900</c:v>
                </c:pt>
                <c:pt idx="12">
                  <c:v>1800</c:v>
                </c:pt>
                <c:pt idx="13">
                  <c:v>1900</c:v>
                </c:pt>
                <c:pt idx="14">
                  <c:v>1800</c:v>
                </c:pt>
                <c:pt idx="15">
                  <c:v>1900</c:v>
                </c:pt>
                <c:pt idx="16">
                  <c:v>1800</c:v>
                </c:pt>
                <c:pt idx="17">
                  <c:v>1800</c:v>
                </c:pt>
                <c:pt idx="18">
                  <c:v>2000</c:v>
                </c:pt>
                <c:pt idx="19">
                  <c:v>2000</c:v>
                </c:pt>
                <c:pt idx="20">
                  <c:v>1900</c:v>
                </c:pt>
                <c:pt idx="21">
                  <c:v>1800</c:v>
                </c:pt>
                <c:pt idx="22">
                  <c:v>1900</c:v>
                </c:pt>
                <c:pt idx="23">
                  <c:v>1700</c:v>
                </c:pt>
                <c:pt idx="24">
                  <c:v>1800</c:v>
                </c:pt>
                <c:pt idx="25">
                  <c:v>1600</c:v>
                </c:pt>
                <c:pt idx="26">
                  <c:v>1800</c:v>
                </c:pt>
                <c:pt idx="27">
                  <c:v>1500</c:v>
                </c:pt>
                <c:pt idx="28">
                  <c:v>1500</c:v>
                </c:pt>
                <c:pt idx="29">
                  <c:v>1600</c:v>
                </c:pt>
                <c:pt idx="30">
                  <c:v>1700</c:v>
                </c:pt>
                <c:pt idx="31">
                  <c:v>1700</c:v>
                </c:pt>
                <c:pt idx="32">
                  <c:v>1700</c:v>
                </c:pt>
                <c:pt idx="33">
                  <c:v>1600</c:v>
                </c:pt>
                <c:pt idx="34">
                  <c:v>1600</c:v>
                </c:pt>
                <c:pt idx="35">
                  <c:v>1600</c:v>
                </c:pt>
                <c:pt idx="36">
                  <c:v>1800</c:v>
                </c:pt>
                <c:pt idx="37">
                  <c:v>1700</c:v>
                </c:pt>
                <c:pt idx="38">
                  <c:v>1800</c:v>
                </c:pt>
                <c:pt idx="39">
                  <c:v>1700</c:v>
                </c:pt>
                <c:pt idx="40">
                  <c:v>1600</c:v>
                </c:pt>
                <c:pt idx="41">
                  <c:v>1800</c:v>
                </c:pt>
                <c:pt idx="42">
                  <c:v>1600</c:v>
                </c:pt>
                <c:pt idx="43">
                  <c:v>1400</c:v>
                </c:pt>
                <c:pt idx="44">
                  <c:v>1700</c:v>
                </c:pt>
                <c:pt idx="45">
                  <c:v>1600</c:v>
                </c:pt>
                <c:pt idx="46">
                  <c:v>1500</c:v>
                </c:pt>
                <c:pt idx="47">
                  <c:v>1700</c:v>
                </c:pt>
                <c:pt idx="48">
                  <c:v>1500</c:v>
                </c:pt>
                <c:pt idx="49">
                  <c:v>1600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'2013年全井戸折れ線グラフ'!$CZ$3:$CZ$53</c:f>
              <c:numCache>
                <c:formatCode>General</c:formatCode>
                <c:ptCount val="5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4800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4800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5200</c:v>
                </c:pt>
                <c:pt idx="16">
                  <c:v>6000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3500</c:v>
                </c:pt>
                <c:pt idx="23">
                  <c:v>4500</c:v>
                </c:pt>
                <c:pt idx="24">
                  <c:v>4500</c:v>
                </c:pt>
                <c:pt idx="25">
                  <c:v>3500</c:v>
                </c:pt>
                <c:pt idx="26">
                  <c:v>3500</c:v>
                </c:pt>
                <c:pt idx="27">
                  <c:v>4000</c:v>
                </c:pt>
                <c:pt idx="28">
                  <c:v>4000</c:v>
                </c:pt>
                <c:pt idx="29">
                  <c:v>4500</c:v>
                </c:pt>
                <c:pt idx="30">
                  <c:v>4800</c:v>
                </c:pt>
                <c:pt idx="31">
                  <c:v>5000</c:v>
                </c:pt>
                <c:pt idx="32">
                  <c:v>4000</c:v>
                </c:pt>
                <c:pt idx="33">
                  <c:v>4000</c:v>
                </c:pt>
                <c:pt idx="34">
                  <c:v>4500</c:v>
                </c:pt>
                <c:pt idx="35">
                  <c:v>4500</c:v>
                </c:pt>
                <c:pt idx="36">
                  <c:v>5000</c:v>
                </c:pt>
                <c:pt idx="37">
                  <c:v>5000</c:v>
                </c:pt>
                <c:pt idx="38">
                  <c:v>5200</c:v>
                </c:pt>
                <c:pt idx="39">
                  <c:v>5000</c:v>
                </c:pt>
                <c:pt idx="40">
                  <c:v>4800</c:v>
                </c:pt>
                <c:pt idx="41">
                  <c:v>4500</c:v>
                </c:pt>
                <c:pt idx="42">
                  <c:v>5000</c:v>
                </c:pt>
                <c:pt idx="43">
                  <c:v>4500</c:v>
                </c:pt>
                <c:pt idx="44">
                  <c:v>6000</c:v>
                </c:pt>
                <c:pt idx="45">
                  <c:v>6000</c:v>
                </c:pt>
                <c:pt idx="46">
                  <c:v>4800</c:v>
                </c:pt>
                <c:pt idx="47">
                  <c:v>5500</c:v>
                </c:pt>
                <c:pt idx="48">
                  <c:v>4500</c:v>
                </c:pt>
                <c:pt idx="49">
                  <c:v>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'2013年全井戸折れ線グラフ'!$DA$3:$DA$53</c:f>
              <c:numCache>
                <c:formatCode>General</c:formatCode>
                <c:ptCount val="51"/>
                <c:pt idx="0">
                  <c:v>18</c:v>
                </c:pt>
                <c:pt idx="1">
                  <c:v>18</c:v>
                </c:pt>
                <c:pt idx="2">
                  <c:v>20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20</c:v>
                </c:pt>
                <c:pt idx="16">
                  <c:v>30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36464"/>
        <c:axId val="490036072"/>
      </c:lineChart>
      <c:catAx>
        <c:axId val="49003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0036072"/>
        <c:crosses val="autoZero"/>
        <c:auto val="1"/>
        <c:lblAlgn val="ctr"/>
        <c:lblOffset val="100"/>
        <c:noMultiLvlLbl val="0"/>
      </c:catAx>
      <c:valAx>
        <c:axId val="490036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/>
                  <a:t>a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003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'2013年全井戸折れ線グラフ'!$DB$3:$DB$53</c:f>
              <c:numCache>
                <c:formatCode>General</c:formatCode>
                <c:ptCount val="51"/>
                <c:pt idx="0">
                  <c:v>110</c:v>
                </c:pt>
                <c:pt idx="1">
                  <c:v>210</c:v>
                </c:pt>
                <c:pt idx="2">
                  <c:v>90</c:v>
                </c:pt>
                <c:pt idx="3">
                  <c:v>120</c:v>
                </c:pt>
                <c:pt idx="4">
                  <c:v>200</c:v>
                </c:pt>
                <c:pt idx="5">
                  <c:v>120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130</c:v>
                </c:pt>
                <c:pt idx="12">
                  <c:v>80</c:v>
                </c:pt>
                <c:pt idx="13">
                  <c:v>40</c:v>
                </c:pt>
                <c:pt idx="14">
                  <c:v>60</c:v>
                </c:pt>
                <c:pt idx="15">
                  <c:v>45</c:v>
                </c:pt>
                <c:pt idx="16">
                  <c:v>100</c:v>
                </c:pt>
                <c:pt idx="17">
                  <c:v>60</c:v>
                </c:pt>
                <c:pt idx="18">
                  <c:v>60</c:v>
                </c:pt>
                <c:pt idx="19">
                  <c:v>15</c:v>
                </c:pt>
                <c:pt idx="20">
                  <c:v>60</c:v>
                </c:pt>
                <c:pt idx="21">
                  <c:v>60</c:v>
                </c:pt>
                <c:pt idx="22">
                  <c:v>50</c:v>
                </c:pt>
                <c:pt idx="23">
                  <c:v>65</c:v>
                </c:pt>
                <c:pt idx="24">
                  <c:v>80</c:v>
                </c:pt>
                <c:pt idx="25">
                  <c:v>70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40</c:v>
                </c:pt>
                <c:pt idx="32">
                  <c:v>70</c:v>
                </c:pt>
                <c:pt idx="33">
                  <c:v>70</c:v>
                </c:pt>
                <c:pt idx="34">
                  <c:v>80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120</c:v>
                </c:pt>
                <c:pt idx="39">
                  <c:v>100</c:v>
                </c:pt>
                <c:pt idx="40">
                  <c:v>160</c:v>
                </c:pt>
                <c:pt idx="41">
                  <c:v>150</c:v>
                </c:pt>
                <c:pt idx="42">
                  <c:v>110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180</c:v>
                </c:pt>
                <c:pt idx="47">
                  <c:v>100</c:v>
                </c:pt>
                <c:pt idx="48">
                  <c:v>100</c:v>
                </c:pt>
                <c:pt idx="49">
                  <c:v>120</c:v>
                </c:pt>
                <c:pt idx="50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'2013年全井戸折れ線グラフ'!$DC$3:$DC$53</c:f>
              <c:numCache>
                <c:formatCode>General</c:formatCode>
                <c:ptCount val="51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150</c:v>
                </c:pt>
                <c:pt idx="4">
                  <c:v>120</c:v>
                </c:pt>
                <c:pt idx="5">
                  <c:v>140</c:v>
                </c:pt>
                <c:pt idx="6">
                  <c:v>120</c:v>
                </c:pt>
                <c:pt idx="7">
                  <c:v>140</c:v>
                </c:pt>
                <c:pt idx="8">
                  <c:v>130</c:v>
                </c:pt>
                <c:pt idx="9">
                  <c:v>120</c:v>
                </c:pt>
                <c:pt idx="10">
                  <c:v>120</c:v>
                </c:pt>
                <c:pt idx="11">
                  <c:v>90</c:v>
                </c:pt>
                <c:pt idx="12">
                  <c:v>140</c:v>
                </c:pt>
                <c:pt idx="13">
                  <c:v>110</c:v>
                </c:pt>
                <c:pt idx="14">
                  <c:v>140</c:v>
                </c:pt>
                <c:pt idx="15">
                  <c:v>110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130</c:v>
                </c:pt>
                <c:pt idx="20">
                  <c:v>120</c:v>
                </c:pt>
                <c:pt idx="21">
                  <c:v>140</c:v>
                </c:pt>
                <c:pt idx="22">
                  <c:v>120</c:v>
                </c:pt>
                <c:pt idx="23">
                  <c:v>120</c:v>
                </c:pt>
                <c:pt idx="24">
                  <c:v>130</c:v>
                </c:pt>
                <c:pt idx="25">
                  <c:v>120</c:v>
                </c:pt>
                <c:pt idx="26">
                  <c:v>140</c:v>
                </c:pt>
                <c:pt idx="27">
                  <c:v>100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110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130</c:v>
                </c:pt>
                <c:pt idx="42">
                  <c:v>120</c:v>
                </c:pt>
                <c:pt idx="43">
                  <c:v>130</c:v>
                </c:pt>
                <c:pt idx="44">
                  <c:v>110</c:v>
                </c:pt>
                <c:pt idx="45">
                  <c:v>130</c:v>
                </c:pt>
                <c:pt idx="46">
                  <c:v>120</c:v>
                </c:pt>
                <c:pt idx="47">
                  <c:v>100</c:v>
                </c:pt>
                <c:pt idx="48">
                  <c:v>120</c:v>
                </c:pt>
                <c:pt idx="49">
                  <c:v>150</c:v>
                </c:pt>
                <c:pt idx="50">
                  <c:v>120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'2013年全井戸折れ線グラフ'!$DD$3:$DD$53</c:f>
              <c:numCache>
                <c:formatCode>General</c:formatCode>
                <c:ptCount val="51"/>
                <c:pt idx="0">
                  <c:v>300</c:v>
                </c:pt>
                <c:pt idx="1">
                  <c:v>320</c:v>
                </c:pt>
                <c:pt idx="2">
                  <c:v>310</c:v>
                </c:pt>
                <c:pt idx="3">
                  <c:v>310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280</c:v>
                </c:pt>
                <c:pt idx="9">
                  <c:v>300</c:v>
                </c:pt>
                <c:pt idx="10">
                  <c:v>250</c:v>
                </c:pt>
                <c:pt idx="11">
                  <c:v>280</c:v>
                </c:pt>
                <c:pt idx="12">
                  <c:v>300</c:v>
                </c:pt>
                <c:pt idx="13">
                  <c:v>260</c:v>
                </c:pt>
                <c:pt idx="14">
                  <c:v>300</c:v>
                </c:pt>
                <c:pt idx="15">
                  <c:v>280</c:v>
                </c:pt>
                <c:pt idx="16">
                  <c:v>280</c:v>
                </c:pt>
                <c:pt idx="17">
                  <c:v>320</c:v>
                </c:pt>
                <c:pt idx="18">
                  <c:v>250</c:v>
                </c:pt>
                <c:pt idx="19">
                  <c:v>280</c:v>
                </c:pt>
                <c:pt idx="20">
                  <c:v>260</c:v>
                </c:pt>
                <c:pt idx="21">
                  <c:v>280</c:v>
                </c:pt>
                <c:pt idx="22">
                  <c:v>320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200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250</c:v>
                </c:pt>
                <c:pt idx="46">
                  <c:v>280</c:v>
                </c:pt>
                <c:pt idx="47">
                  <c:v>300</c:v>
                </c:pt>
                <c:pt idx="48">
                  <c:v>380</c:v>
                </c:pt>
                <c:pt idx="49">
                  <c:v>380</c:v>
                </c:pt>
                <c:pt idx="50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0584"/>
        <c:axId val="491460976"/>
      </c:lineChart>
      <c:catAx>
        <c:axId val="491460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460976"/>
        <c:crosses val="autoZero"/>
        <c:auto val="1"/>
        <c:lblAlgn val="ctr"/>
        <c:lblOffset val="100"/>
        <c:noMultiLvlLbl val="0"/>
      </c:catAx>
      <c:valAx>
        <c:axId val="49146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460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'2013年全井戸折れ線グラフ'!$DE$3:$DE$53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'2013年全井戸折れ線グラフ'!$DF$3:$DF$53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'2013年全井戸折れ線グラフ'!$DG$3:$DG$53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'2013年全井戸折れ線グラフ'!$DH$3:$DH$53</c:f>
              <c:numCache>
                <c:formatCode>General</c:formatCode>
                <c:ptCount val="51"/>
                <c:pt idx="0">
                  <c:v>0</c:v>
                </c:pt>
                <c:pt idx="29">
                  <c:v>2500</c:v>
                </c:pt>
                <c:pt idx="30">
                  <c:v>2500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'2013年全井戸折れ線グラフ'!$DI$3:$DI$53</c:f>
              <c:numCache>
                <c:formatCode>General</c:formatCode>
                <c:ptCount val="51"/>
                <c:pt idx="0">
                  <c:v>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4000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'2013年全井戸折れ線グラフ'!$DJ$3:$DJ$53</c:f>
              <c:numCache>
                <c:formatCode>General</c:formatCode>
                <c:ptCount val="51"/>
                <c:pt idx="0">
                  <c:v>0</c:v>
                </c:pt>
                <c:pt idx="29">
                  <c:v>2900</c:v>
                </c:pt>
                <c:pt idx="30">
                  <c:v>2800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1760"/>
        <c:axId val="491462152"/>
      </c:lineChart>
      <c:catAx>
        <c:axId val="491461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462152"/>
        <c:crosses val="autoZero"/>
        <c:auto val="1"/>
        <c:lblAlgn val="ctr"/>
        <c:lblOffset val="100"/>
        <c:noMultiLvlLbl val="0"/>
      </c:catAx>
      <c:valAx>
        <c:axId val="491462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461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'2013年全井戸折れ線グラフ'!$DL$3:$DL$53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'2013年全井戸折れ線グラフ'!$DM$3:$DM$53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'2013年全井戸折れ線グラフ'!$DN$3:$DN$53</c:f>
              <c:numCache>
                <c:formatCode>General</c:formatCode>
                <c:ptCount val="51"/>
                <c:pt idx="0">
                  <c:v>0</c:v>
                </c:pt>
                <c:pt idx="29">
                  <c:v>5500</c:v>
                </c:pt>
                <c:pt idx="30">
                  <c:v>5000</c:v>
                </c:pt>
                <c:pt idx="31">
                  <c:v>6000</c:v>
                </c:pt>
                <c:pt idx="32">
                  <c:v>5000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'2013年全井戸折れ線グラフ'!$DO$3:$DO$53</c:f>
              <c:numCache>
                <c:formatCode>General</c:formatCode>
                <c:ptCount val="51"/>
                <c:pt idx="0">
                  <c:v>0</c:v>
                </c:pt>
                <c:pt idx="29">
                  <c:v>7000</c:v>
                </c:pt>
                <c:pt idx="30">
                  <c:v>6500</c:v>
                </c:pt>
                <c:pt idx="31">
                  <c:v>7000</c:v>
                </c:pt>
                <c:pt idx="32">
                  <c:v>7500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'2013年全井戸折れ線グラフ'!$DP$3:$DP$53</c:f>
              <c:numCache>
                <c:formatCode>General</c:formatCode>
                <c:ptCount val="51"/>
                <c:pt idx="0">
                  <c:v>0</c:v>
                </c:pt>
                <c:pt idx="29">
                  <c:v>3500</c:v>
                </c:pt>
                <c:pt idx="30">
                  <c:v>3800</c:v>
                </c:pt>
                <c:pt idx="31">
                  <c:v>3800</c:v>
                </c:pt>
                <c:pt idx="32">
                  <c:v>3800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'2013年全井戸折れ線グラフ'!$DQ$3:$DQ$53</c:f>
              <c:numCache>
                <c:formatCode>General</c:formatCode>
                <c:ptCount val="51"/>
                <c:pt idx="0">
                  <c:v>0</c:v>
                </c:pt>
                <c:pt idx="29">
                  <c:v>4000</c:v>
                </c:pt>
                <c:pt idx="30">
                  <c:v>3800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62936"/>
        <c:axId val="491463328"/>
      </c:lineChart>
      <c:catAx>
        <c:axId val="491462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463328"/>
        <c:crosses val="autoZero"/>
        <c:auto val="1"/>
        <c:lblAlgn val="ctr"/>
        <c:lblOffset val="100"/>
        <c:noMultiLvlLbl val="0"/>
      </c:catAx>
      <c:valAx>
        <c:axId val="491463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462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'2013年全井戸折れ線グラフ'!$DR$3:$DR$53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20</c:v>
                </c:pt>
                <c:pt idx="6">
                  <c:v>12</c:v>
                </c:pt>
                <c:pt idx="7">
                  <c:v>18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30</c:v>
                </c:pt>
                <c:pt idx="17">
                  <c:v>12</c:v>
                </c:pt>
                <c:pt idx="18">
                  <c:v>30</c:v>
                </c:pt>
                <c:pt idx="19">
                  <c:v>25</c:v>
                </c:pt>
                <c:pt idx="20">
                  <c:v>10</c:v>
                </c:pt>
                <c:pt idx="21">
                  <c:v>30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20</c:v>
                </c:pt>
                <c:pt idx="27">
                  <c:v>12</c:v>
                </c:pt>
                <c:pt idx="28">
                  <c:v>10</c:v>
                </c:pt>
                <c:pt idx="29">
                  <c:v>18</c:v>
                </c:pt>
                <c:pt idx="30">
                  <c:v>18</c:v>
                </c:pt>
                <c:pt idx="31">
                  <c:v>30</c:v>
                </c:pt>
                <c:pt idx="32">
                  <c:v>10</c:v>
                </c:pt>
                <c:pt idx="33">
                  <c:v>10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20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'2013年全井戸折れ線グラフ'!$DS$3:$DS$53</c:f>
              <c:numCache>
                <c:formatCode>General</c:formatCode>
                <c:ptCount val="51"/>
                <c:pt idx="0">
                  <c:v>15</c:v>
                </c:pt>
                <c:pt idx="1">
                  <c:v>25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18</c:v>
                </c:pt>
                <c:pt idx="14">
                  <c:v>20</c:v>
                </c:pt>
                <c:pt idx="15">
                  <c:v>15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18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22</c:v>
                </c:pt>
                <c:pt idx="39">
                  <c:v>20</c:v>
                </c:pt>
                <c:pt idx="40">
                  <c:v>15</c:v>
                </c:pt>
                <c:pt idx="41">
                  <c:v>20</c:v>
                </c:pt>
                <c:pt idx="42">
                  <c:v>12</c:v>
                </c:pt>
                <c:pt idx="43">
                  <c:v>15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'2013年全井戸折れ線グラフ'!$DT$3:$DT$53</c:f>
              <c:numCache>
                <c:formatCode>General</c:formatCode>
                <c:ptCount val="51"/>
                <c:pt idx="0">
                  <c:v>15</c:v>
                </c:pt>
                <c:pt idx="1">
                  <c:v>30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92264"/>
        <c:axId val="491892656"/>
      </c:lineChart>
      <c:catAx>
        <c:axId val="491892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892656"/>
        <c:crosses val="autoZero"/>
        <c:auto val="1"/>
        <c:lblAlgn val="ctr"/>
        <c:lblOffset val="100"/>
        <c:noMultiLvlLbl val="0"/>
      </c:catAx>
      <c:valAx>
        <c:axId val="491892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892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'2013年全井戸折れ線グラフ'!$DU$3:$DU$53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'2013年全井戸折れ線グラフ'!$DV$3:$DV$53</c:f>
              <c:numCache>
                <c:formatCode>General</c:formatCode>
                <c:ptCount val="51"/>
                <c:pt idx="0">
                  <c:v>320</c:v>
                </c:pt>
                <c:pt idx="1">
                  <c:v>250</c:v>
                </c:pt>
                <c:pt idx="2">
                  <c:v>380</c:v>
                </c:pt>
                <c:pt idx="3">
                  <c:v>400</c:v>
                </c:pt>
                <c:pt idx="4">
                  <c:v>350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350</c:v>
                </c:pt>
                <c:pt idx="9">
                  <c:v>320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420</c:v>
                </c:pt>
                <c:pt idx="21">
                  <c:v>480</c:v>
                </c:pt>
                <c:pt idx="22">
                  <c:v>500</c:v>
                </c:pt>
                <c:pt idx="23">
                  <c:v>500</c:v>
                </c:pt>
                <c:pt idx="24">
                  <c:v>480</c:v>
                </c:pt>
                <c:pt idx="25">
                  <c:v>250</c:v>
                </c:pt>
                <c:pt idx="26">
                  <c:v>400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550</c:v>
                </c:pt>
                <c:pt idx="32">
                  <c:v>580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400</c:v>
                </c:pt>
                <c:pt idx="37">
                  <c:v>300</c:v>
                </c:pt>
                <c:pt idx="38">
                  <c:v>300</c:v>
                </c:pt>
                <c:pt idx="39">
                  <c:v>220</c:v>
                </c:pt>
                <c:pt idx="40">
                  <c:v>200</c:v>
                </c:pt>
                <c:pt idx="41">
                  <c:v>180</c:v>
                </c:pt>
                <c:pt idx="42">
                  <c:v>220</c:v>
                </c:pt>
                <c:pt idx="43">
                  <c:v>300</c:v>
                </c:pt>
                <c:pt idx="44">
                  <c:v>200</c:v>
                </c:pt>
                <c:pt idx="45">
                  <c:v>250</c:v>
                </c:pt>
                <c:pt idx="46">
                  <c:v>200</c:v>
                </c:pt>
                <c:pt idx="47">
                  <c:v>400</c:v>
                </c:pt>
                <c:pt idx="48">
                  <c:v>250</c:v>
                </c:pt>
                <c:pt idx="49">
                  <c:v>400</c:v>
                </c:pt>
                <c:pt idx="50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93440"/>
        <c:axId val="491893832"/>
      </c:lineChart>
      <c:catAx>
        <c:axId val="49189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893832"/>
        <c:crosses val="autoZero"/>
        <c:auto val="1"/>
        <c:lblAlgn val="ctr"/>
        <c:lblOffset val="100"/>
        <c:noMultiLvlLbl val="0"/>
      </c:catAx>
      <c:valAx>
        <c:axId val="491893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89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'2013年全井戸折れ線グラフ'!$DW$2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'2013年全井戸折れ線グラフ'!$DW$3:$DW$53</c:f>
              <c:numCache>
                <c:formatCode>General</c:formatCode>
                <c:ptCount val="51"/>
                <c:pt idx="0">
                  <c:v>420</c:v>
                </c:pt>
                <c:pt idx="1">
                  <c:v>420</c:v>
                </c:pt>
                <c:pt idx="2">
                  <c:v>400</c:v>
                </c:pt>
                <c:pt idx="3">
                  <c:v>420</c:v>
                </c:pt>
                <c:pt idx="4">
                  <c:v>450</c:v>
                </c:pt>
                <c:pt idx="5">
                  <c:v>450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400</c:v>
                </c:pt>
                <c:pt idx="11">
                  <c:v>500</c:v>
                </c:pt>
                <c:pt idx="12">
                  <c:v>500</c:v>
                </c:pt>
                <c:pt idx="13">
                  <c:v>380</c:v>
                </c:pt>
                <c:pt idx="14">
                  <c:v>450</c:v>
                </c:pt>
                <c:pt idx="15">
                  <c:v>480</c:v>
                </c:pt>
                <c:pt idx="16">
                  <c:v>450</c:v>
                </c:pt>
                <c:pt idx="17">
                  <c:v>400</c:v>
                </c:pt>
                <c:pt idx="18">
                  <c:v>400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450</c:v>
                </c:pt>
                <c:pt idx="23">
                  <c:v>280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490</c:v>
                </c:pt>
                <c:pt idx="30">
                  <c:v>450</c:v>
                </c:pt>
                <c:pt idx="31">
                  <c:v>450</c:v>
                </c:pt>
                <c:pt idx="32">
                  <c:v>480</c:v>
                </c:pt>
                <c:pt idx="33">
                  <c:v>450</c:v>
                </c:pt>
                <c:pt idx="34">
                  <c:v>420</c:v>
                </c:pt>
                <c:pt idx="35">
                  <c:v>380</c:v>
                </c:pt>
                <c:pt idx="36">
                  <c:v>420</c:v>
                </c:pt>
                <c:pt idx="37">
                  <c:v>420</c:v>
                </c:pt>
                <c:pt idx="38">
                  <c:v>310</c:v>
                </c:pt>
                <c:pt idx="39">
                  <c:v>350</c:v>
                </c:pt>
                <c:pt idx="40">
                  <c:v>300</c:v>
                </c:pt>
                <c:pt idx="41">
                  <c:v>300</c:v>
                </c:pt>
                <c:pt idx="42">
                  <c:v>330</c:v>
                </c:pt>
                <c:pt idx="43">
                  <c:v>300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400</c:v>
                </c:pt>
                <c:pt idx="49">
                  <c:v>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894616"/>
        <c:axId val="491895008"/>
      </c:lineChart>
      <c:catAx>
        <c:axId val="491894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1895008"/>
        <c:crosses val="autoZero"/>
        <c:auto val="1"/>
        <c:lblAlgn val="ctr"/>
        <c:lblOffset val="100"/>
        <c:noMultiLvlLbl val="0"/>
      </c:catAx>
      <c:valAx>
        <c:axId val="49189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1894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/>
              <a:t>2013</a:t>
            </a:r>
            <a:r>
              <a:rPr lang="ja-JP" altLang="en-US" sz="1800" b="1"/>
              <a:t>年大塚山第</a:t>
            </a:r>
            <a:r>
              <a:rPr lang="en-US" altLang="ja-JP" sz="1800" b="1"/>
              <a:t>2</a:t>
            </a:r>
            <a:r>
              <a:rPr lang="ja-JP" altLang="en-US" sz="1800" b="1"/>
              <a:t>処分場　各観測井の地下水位グラフ（全井戸）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'2013年全井戸折れ線グラフ'!$C$2</c:f>
              <c:strCache>
                <c:ptCount val="1"/>
                <c:pt idx="0">
                  <c:v>1A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'2013年全井戸折れ線グラフ'!$C$3:$C$53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'2013年全井戸折れ線グラフ'!$D$2</c:f>
              <c:strCache>
                <c:ptCount val="1"/>
                <c:pt idx="0">
                  <c:v>1B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'2013年全井戸折れ線グラフ'!$D$3:$D$53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'2013年全井戸折れ線グラフ'!$E$2</c:f>
              <c:strCache>
                <c:ptCount val="1"/>
                <c:pt idx="0">
                  <c:v>1C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'2013年全井戸折れ線グラフ'!$E$3:$E$53</c:f>
              <c:numCache>
                <c:formatCode>0.000_ </c:formatCode>
                <c:ptCount val="51"/>
                <c:pt idx="0">
                  <c:v>53.935000000000002</c:v>
                </c:pt>
                <c:pt idx="1">
                  <c:v>53.953999999999994</c:v>
                </c:pt>
                <c:pt idx="2">
                  <c:v>53.959000000000003</c:v>
                </c:pt>
                <c:pt idx="3">
                  <c:v>56.955999999999996</c:v>
                </c:pt>
                <c:pt idx="4">
                  <c:v>53.844999999999999</c:v>
                </c:pt>
                <c:pt idx="5">
                  <c:v>50.668999999999997</c:v>
                </c:pt>
                <c:pt idx="6">
                  <c:v>53.801000000000002</c:v>
                </c:pt>
                <c:pt idx="7">
                  <c:v>53.820999999999998</c:v>
                </c:pt>
                <c:pt idx="8">
                  <c:v>53.707999999999998</c:v>
                </c:pt>
                <c:pt idx="9">
                  <c:v>53.751999999999995</c:v>
                </c:pt>
                <c:pt idx="10">
                  <c:v>53.739999999999995</c:v>
                </c:pt>
                <c:pt idx="11">
                  <c:v>53.623999999999995</c:v>
                </c:pt>
                <c:pt idx="12">
                  <c:v>53.691999999999993</c:v>
                </c:pt>
                <c:pt idx="13">
                  <c:v>54.231999999999999</c:v>
                </c:pt>
                <c:pt idx="14">
                  <c:v>53.963999999999999</c:v>
                </c:pt>
                <c:pt idx="15">
                  <c:v>54.473999999999997</c:v>
                </c:pt>
                <c:pt idx="16">
                  <c:v>54.210999999999999</c:v>
                </c:pt>
                <c:pt idx="17">
                  <c:v>54.280999999999999</c:v>
                </c:pt>
                <c:pt idx="18">
                  <c:v>54.268000000000001</c:v>
                </c:pt>
                <c:pt idx="19">
                  <c:v>54.244</c:v>
                </c:pt>
                <c:pt idx="20">
                  <c:v>54.216999999999999</c:v>
                </c:pt>
                <c:pt idx="21">
                  <c:v>54.200999999999993</c:v>
                </c:pt>
                <c:pt idx="22">
                  <c:v>53.923999999999999</c:v>
                </c:pt>
                <c:pt idx="23">
                  <c:v>54.018999999999998</c:v>
                </c:pt>
                <c:pt idx="24">
                  <c:v>54.640999999999998</c:v>
                </c:pt>
                <c:pt idx="25">
                  <c:v>54.717999999999996</c:v>
                </c:pt>
                <c:pt idx="26">
                  <c:v>54.373999999999995</c:v>
                </c:pt>
                <c:pt idx="27">
                  <c:v>54.355999999999995</c:v>
                </c:pt>
                <c:pt idx="28">
                  <c:v>54.328000000000003</c:v>
                </c:pt>
                <c:pt idx="29">
                  <c:v>54.078999999999994</c:v>
                </c:pt>
                <c:pt idx="30">
                  <c:v>54.15</c:v>
                </c:pt>
                <c:pt idx="31">
                  <c:v>54.037999999999997</c:v>
                </c:pt>
                <c:pt idx="32">
                  <c:v>53.902000000000001</c:v>
                </c:pt>
                <c:pt idx="33">
                  <c:v>53.908999999999999</c:v>
                </c:pt>
                <c:pt idx="34">
                  <c:v>53.911999999999999</c:v>
                </c:pt>
                <c:pt idx="35">
                  <c:v>53.923000000000002</c:v>
                </c:pt>
                <c:pt idx="36">
                  <c:v>54.381999999999998</c:v>
                </c:pt>
                <c:pt idx="37">
                  <c:v>54.390999999999998</c:v>
                </c:pt>
                <c:pt idx="38">
                  <c:v>55.088999999999999</c:v>
                </c:pt>
                <c:pt idx="39">
                  <c:v>54.998999999999995</c:v>
                </c:pt>
                <c:pt idx="40">
                  <c:v>55.816000000000003</c:v>
                </c:pt>
                <c:pt idx="41">
                  <c:v>55.736999999999995</c:v>
                </c:pt>
                <c:pt idx="42">
                  <c:v>56.418999999999997</c:v>
                </c:pt>
                <c:pt idx="43">
                  <c:v>55.966999999999999</c:v>
                </c:pt>
                <c:pt idx="44">
                  <c:v>55.552</c:v>
                </c:pt>
                <c:pt idx="45">
                  <c:v>55.256999999999998</c:v>
                </c:pt>
                <c:pt idx="46">
                  <c:v>55.165999999999997</c:v>
                </c:pt>
                <c:pt idx="47">
                  <c:v>55.543999999999997</c:v>
                </c:pt>
                <c:pt idx="48">
                  <c:v>55.233999999999995</c:v>
                </c:pt>
                <c:pt idx="49">
                  <c:v>55.287999999999997</c:v>
                </c:pt>
                <c:pt idx="50">
                  <c:v>55.375999999999998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'2013年全井戸折れ線グラフ'!$F$2</c:f>
              <c:strCache>
                <c:ptCount val="1"/>
                <c:pt idx="0">
                  <c:v>NSW-No.1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'2013年全井戸折れ線グラフ'!$F$3:$F$53</c:f>
              <c:numCache>
                <c:formatCode>0.000_ </c:formatCode>
                <c:ptCount val="51"/>
                <c:pt idx="0">
                  <c:v>49.792000000000002</c:v>
                </c:pt>
                <c:pt idx="1">
                  <c:v>49.760000000000005</c:v>
                </c:pt>
                <c:pt idx="2">
                  <c:v>49.657000000000004</c:v>
                </c:pt>
                <c:pt idx="3">
                  <c:v>49.662000000000006</c:v>
                </c:pt>
                <c:pt idx="4">
                  <c:v>49.746000000000002</c:v>
                </c:pt>
                <c:pt idx="5">
                  <c:v>49.671000000000006</c:v>
                </c:pt>
                <c:pt idx="6">
                  <c:v>49.673000000000002</c:v>
                </c:pt>
                <c:pt idx="7">
                  <c:v>49.622</c:v>
                </c:pt>
                <c:pt idx="8">
                  <c:v>49.588000000000008</c:v>
                </c:pt>
                <c:pt idx="9">
                  <c:v>49.537000000000006</c:v>
                </c:pt>
                <c:pt idx="10">
                  <c:v>49.524000000000001</c:v>
                </c:pt>
                <c:pt idx="11">
                  <c:v>49.545000000000002</c:v>
                </c:pt>
                <c:pt idx="12">
                  <c:v>49.478999999999999</c:v>
                </c:pt>
                <c:pt idx="13">
                  <c:v>50.783000000000001</c:v>
                </c:pt>
                <c:pt idx="14">
                  <c:v>50.722000000000001</c:v>
                </c:pt>
                <c:pt idx="15">
                  <c:v>50.285000000000004</c:v>
                </c:pt>
                <c:pt idx="16">
                  <c:v>50.344000000000001</c:v>
                </c:pt>
                <c:pt idx="17">
                  <c:v>50.39</c:v>
                </c:pt>
                <c:pt idx="18">
                  <c:v>50.675000000000004</c:v>
                </c:pt>
                <c:pt idx="19">
                  <c:v>50.829000000000008</c:v>
                </c:pt>
                <c:pt idx="20">
                  <c:v>50.939000000000007</c:v>
                </c:pt>
                <c:pt idx="21">
                  <c:v>50.787000000000006</c:v>
                </c:pt>
                <c:pt idx="22">
                  <c:v>50.538000000000004</c:v>
                </c:pt>
                <c:pt idx="23">
                  <c:v>51.02</c:v>
                </c:pt>
                <c:pt idx="24">
                  <c:v>52.491</c:v>
                </c:pt>
                <c:pt idx="25">
                  <c:v>52.275000000000006</c:v>
                </c:pt>
                <c:pt idx="26">
                  <c:v>51.872</c:v>
                </c:pt>
                <c:pt idx="27">
                  <c:v>51.825000000000003</c:v>
                </c:pt>
                <c:pt idx="28">
                  <c:v>51.58</c:v>
                </c:pt>
                <c:pt idx="29">
                  <c:v>51.432000000000002</c:v>
                </c:pt>
                <c:pt idx="30">
                  <c:v>52.563000000000002</c:v>
                </c:pt>
                <c:pt idx="31">
                  <c:v>51.442999999999998</c:v>
                </c:pt>
                <c:pt idx="32">
                  <c:v>51.405000000000001</c:v>
                </c:pt>
                <c:pt idx="33">
                  <c:v>51.328000000000003</c:v>
                </c:pt>
                <c:pt idx="34">
                  <c:v>51.575000000000003</c:v>
                </c:pt>
                <c:pt idx="35">
                  <c:v>51.913000000000004</c:v>
                </c:pt>
                <c:pt idx="36">
                  <c:v>52.185000000000002</c:v>
                </c:pt>
                <c:pt idx="37">
                  <c:v>52.986000000000004</c:v>
                </c:pt>
                <c:pt idx="38">
                  <c:v>53.36</c:v>
                </c:pt>
                <c:pt idx="39">
                  <c:v>53.142000000000003</c:v>
                </c:pt>
                <c:pt idx="40">
                  <c:v>55.454000000000001</c:v>
                </c:pt>
                <c:pt idx="41">
                  <c:v>55.193000000000005</c:v>
                </c:pt>
                <c:pt idx="42">
                  <c:v>54.650000000000006</c:v>
                </c:pt>
                <c:pt idx="43">
                  <c:v>54.163000000000004</c:v>
                </c:pt>
                <c:pt idx="44">
                  <c:v>53.871000000000002</c:v>
                </c:pt>
                <c:pt idx="45">
                  <c:v>55.569000000000003</c:v>
                </c:pt>
                <c:pt idx="46">
                  <c:v>55.207999999999998</c:v>
                </c:pt>
                <c:pt idx="47">
                  <c:v>55.415000000000006</c:v>
                </c:pt>
                <c:pt idx="48">
                  <c:v>54.650000000000006</c:v>
                </c:pt>
                <c:pt idx="49">
                  <c:v>54.645000000000003</c:v>
                </c:pt>
                <c:pt idx="50">
                  <c:v>54.558000000000007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'2013年全井戸折れ線グラフ'!$G$2</c:f>
              <c:strCache>
                <c:ptCount val="1"/>
                <c:pt idx="0">
                  <c:v>2A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'2013年全井戸折れ線グラフ'!$G$3:$G$53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'2013年全井戸折れ線グラフ'!$H$2</c:f>
              <c:strCache>
                <c:ptCount val="1"/>
                <c:pt idx="0">
                  <c:v>2B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'2013年全井戸折れ線グラフ'!$H$3:$H$53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'2013年全井戸折れ線グラフ'!$I$2</c:f>
              <c:strCache>
                <c:ptCount val="1"/>
                <c:pt idx="0">
                  <c:v>2C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'2013年全井戸折れ線グラフ'!$I$3:$I$53</c:f>
              <c:numCache>
                <c:formatCode>0.000_ </c:formatCode>
                <c:ptCount val="51"/>
                <c:pt idx="0">
                  <c:v>51.657999999999994</c:v>
                </c:pt>
                <c:pt idx="1">
                  <c:v>51.611999999999995</c:v>
                </c:pt>
                <c:pt idx="2">
                  <c:v>51.712999999999994</c:v>
                </c:pt>
                <c:pt idx="3">
                  <c:v>51.685999999999993</c:v>
                </c:pt>
                <c:pt idx="4">
                  <c:v>51.615999999999993</c:v>
                </c:pt>
                <c:pt idx="5">
                  <c:v>51.663999999999994</c:v>
                </c:pt>
                <c:pt idx="6">
                  <c:v>51.611999999999995</c:v>
                </c:pt>
                <c:pt idx="7">
                  <c:v>51.699999999999996</c:v>
                </c:pt>
                <c:pt idx="8">
                  <c:v>51.707999999999991</c:v>
                </c:pt>
                <c:pt idx="9">
                  <c:v>51.590999999999994</c:v>
                </c:pt>
                <c:pt idx="10">
                  <c:v>48.553999999999995</c:v>
                </c:pt>
                <c:pt idx="11">
                  <c:v>51.529999999999994</c:v>
                </c:pt>
                <c:pt idx="12">
                  <c:v>48.562999999999988</c:v>
                </c:pt>
                <c:pt idx="13">
                  <c:v>51.72699999999999</c:v>
                </c:pt>
                <c:pt idx="14">
                  <c:v>51.906999999999996</c:v>
                </c:pt>
                <c:pt idx="15">
                  <c:v>51.836999999999989</c:v>
                </c:pt>
                <c:pt idx="16">
                  <c:v>51.752999999999993</c:v>
                </c:pt>
                <c:pt idx="17">
                  <c:v>51.748999999999995</c:v>
                </c:pt>
                <c:pt idx="18">
                  <c:v>51.680999999999997</c:v>
                </c:pt>
                <c:pt idx="19">
                  <c:v>51.35499999999999</c:v>
                </c:pt>
                <c:pt idx="20">
                  <c:v>51.719999999999992</c:v>
                </c:pt>
                <c:pt idx="21">
                  <c:v>51.746999999999993</c:v>
                </c:pt>
                <c:pt idx="22">
                  <c:v>51.617999999999995</c:v>
                </c:pt>
                <c:pt idx="23">
                  <c:v>51.842999999999989</c:v>
                </c:pt>
                <c:pt idx="24">
                  <c:v>52.012999999999991</c:v>
                </c:pt>
                <c:pt idx="25">
                  <c:v>52.029999999999994</c:v>
                </c:pt>
                <c:pt idx="26">
                  <c:v>51.739999999999995</c:v>
                </c:pt>
                <c:pt idx="27">
                  <c:v>51.810999999999993</c:v>
                </c:pt>
                <c:pt idx="28">
                  <c:v>51.814999999999991</c:v>
                </c:pt>
                <c:pt idx="29">
                  <c:v>51.782999999999994</c:v>
                </c:pt>
                <c:pt idx="30">
                  <c:v>51.888999999999996</c:v>
                </c:pt>
                <c:pt idx="31">
                  <c:v>51.856999999999992</c:v>
                </c:pt>
                <c:pt idx="32">
                  <c:v>51.61999999999999</c:v>
                </c:pt>
                <c:pt idx="33">
                  <c:v>51.551999999999992</c:v>
                </c:pt>
                <c:pt idx="34">
                  <c:v>51.694999999999993</c:v>
                </c:pt>
                <c:pt idx="35">
                  <c:v>51.786999999999992</c:v>
                </c:pt>
                <c:pt idx="36">
                  <c:v>51.805999999999997</c:v>
                </c:pt>
                <c:pt idx="37">
                  <c:v>51.772999999999996</c:v>
                </c:pt>
                <c:pt idx="38">
                  <c:v>52.242999999999995</c:v>
                </c:pt>
                <c:pt idx="39">
                  <c:v>52.248999999999995</c:v>
                </c:pt>
                <c:pt idx="40">
                  <c:v>52.952999999999989</c:v>
                </c:pt>
                <c:pt idx="41">
                  <c:v>52.593999999999994</c:v>
                </c:pt>
                <c:pt idx="42">
                  <c:v>52.99499999999999</c:v>
                </c:pt>
                <c:pt idx="43">
                  <c:v>52.916999999999994</c:v>
                </c:pt>
                <c:pt idx="44">
                  <c:v>52.752999999999993</c:v>
                </c:pt>
                <c:pt idx="45">
                  <c:v>52.736999999999995</c:v>
                </c:pt>
                <c:pt idx="46">
                  <c:v>53.444999999999993</c:v>
                </c:pt>
                <c:pt idx="47">
                  <c:v>53.674999999999997</c:v>
                </c:pt>
                <c:pt idx="48">
                  <c:v>53.158999999999992</c:v>
                </c:pt>
                <c:pt idx="49">
                  <c:v>53.216999999999992</c:v>
                </c:pt>
                <c:pt idx="50">
                  <c:v>53.281999999999996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'2013年全井戸折れ線グラフ'!$J$2</c:f>
              <c:strCache>
                <c:ptCount val="1"/>
                <c:pt idx="0">
                  <c:v>NSW-No.2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'2013年全井戸折れ線グラフ'!$J$3:$J$53</c:f>
              <c:numCache>
                <c:formatCode>0.000_ </c:formatCode>
                <c:ptCount val="51"/>
                <c:pt idx="0">
                  <c:v>46.456000000000003</c:v>
                </c:pt>
                <c:pt idx="1">
                  <c:v>46.454999999999998</c:v>
                </c:pt>
                <c:pt idx="2">
                  <c:v>46.444000000000003</c:v>
                </c:pt>
                <c:pt idx="3">
                  <c:v>46.421999999999997</c:v>
                </c:pt>
                <c:pt idx="4">
                  <c:v>46.465999999999994</c:v>
                </c:pt>
                <c:pt idx="5">
                  <c:v>46.5</c:v>
                </c:pt>
                <c:pt idx="6">
                  <c:v>46.495999999999995</c:v>
                </c:pt>
                <c:pt idx="7">
                  <c:v>46.768000000000001</c:v>
                </c:pt>
                <c:pt idx="8">
                  <c:v>46.456000000000003</c:v>
                </c:pt>
                <c:pt idx="9">
                  <c:v>46.533999999999999</c:v>
                </c:pt>
                <c:pt idx="10">
                  <c:v>46.563000000000002</c:v>
                </c:pt>
                <c:pt idx="11">
                  <c:v>46.485999999999997</c:v>
                </c:pt>
                <c:pt idx="12">
                  <c:v>46.777000000000001</c:v>
                </c:pt>
                <c:pt idx="13">
                  <c:v>46.700999999999993</c:v>
                </c:pt>
                <c:pt idx="14">
                  <c:v>46.661999999999999</c:v>
                </c:pt>
                <c:pt idx="15">
                  <c:v>46.600999999999999</c:v>
                </c:pt>
                <c:pt idx="16">
                  <c:v>46.423000000000002</c:v>
                </c:pt>
                <c:pt idx="17">
                  <c:v>46.55</c:v>
                </c:pt>
                <c:pt idx="18">
                  <c:v>46.679000000000002</c:v>
                </c:pt>
                <c:pt idx="19">
                  <c:v>46.622999999999998</c:v>
                </c:pt>
                <c:pt idx="20">
                  <c:v>46.616</c:v>
                </c:pt>
                <c:pt idx="21">
                  <c:v>46.644999999999996</c:v>
                </c:pt>
                <c:pt idx="22">
                  <c:v>46.563000000000002</c:v>
                </c:pt>
                <c:pt idx="23">
                  <c:v>46.655999999999999</c:v>
                </c:pt>
                <c:pt idx="24">
                  <c:v>46.838999999999999</c:v>
                </c:pt>
                <c:pt idx="25">
                  <c:v>46.857999999999997</c:v>
                </c:pt>
                <c:pt idx="26">
                  <c:v>46.76</c:v>
                </c:pt>
                <c:pt idx="27">
                  <c:v>46.787999999999997</c:v>
                </c:pt>
                <c:pt idx="28">
                  <c:v>46.700999999999993</c:v>
                </c:pt>
                <c:pt idx="29">
                  <c:v>46.646999999999998</c:v>
                </c:pt>
                <c:pt idx="30">
                  <c:v>46.613</c:v>
                </c:pt>
                <c:pt idx="31">
                  <c:v>46.703999999999994</c:v>
                </c:pt>
                <c:pt idx="32">
                  <c:v>46.801000000000002</c:v>
                </c:pt>
                <c:pt idx="33">
                  <c:v>46.899000000000001</c:v>
                </c:pt>
                <c:pt idx="34">
                  <c:v>46.713999999999999</c:v>
                </c:pt>
                <c:pt idx="35">
                  <c:v>46.501999999999995</c:v>
                </c:pt>
                <c:pt idx="36">
                  <c:v>46.688999999999993</c:v>
                </c:pt>
                <c:pt idx="37">
                  <c:v>46.774000000000001</c:v>
                </c:pt>
                <c:pt idx="38">
                  <c:v>47.226999999999997</c:v>
                </c:pt>
                <c:pt idx="39">
                  <c:v>47.256</c:v>
                </c:pt>
                <c:pt idx="40">
                  <c:v>48.022999999999996</c:v>
                </c:pt>
                <c:pt idx="41">
                  <c:v>47.853999999999999</c:v>
                </c:pt>
                <c:pt idx="42">
                  <c:v>48.039000000000001</c:v>
                </c:pt>
                <c:pt idx="43">
                  <c:v>47.905999999999999</c:v>
                </c:pt>
                <c:pt idx="44">
                  <c:v>47.896000000000001</c:v>
                </c:pt>
                <c:pt idx="45">
                  <c:v>52.860999999999997</c:v>
                </c:pt>
                <c:pt idx="46">
                  <c:v>52.247999999999998</c:v>
                </c:pt>
                <c:pt idx="47">
                  <c:v>53.188000000000002</c:v>
                </c:pt>
                <c:pt idx="48">
                  <c:v>51.29</c:v>
                </c:pt>
                <c:pt idx="49">
                  <c:v>51.074999999999996</c:v>
                </c:pt>
                <c:pt idx="50">
                  <c:v>50.845999999999997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'2013年全井戸折れ線グラフ'!$K$2</c:f>
              <c:strCache>
                <c:ptCount val="1"/>
                <c:pt idx="0">
                  <c:v>3A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'2013年全井戸折れ線グラフ'!$K$3:$K$53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'2013年全井戸折れ線グラフ'!$L$2</c:f>
              <c:strCache>
                <c:ptCount val="1"/>
                <c:pt idx="0">
                  <c:v>3B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'2013年全井戸折れ線グラフ'!$L$3:$L$53</c:f>
              <c:numCache>
                <c:formatCode>0.000_ </c:formatCode>
                <c:ptCount val="51"/>
                <c:pt idx="0">
                  <c:v>71.998999999999995</c:v>
                </c:pt>
                <c:pt idx="1">
                  <c:v>72.004999999999995</c:v>
                </c:pt>
                <c:pt idx="2">
                  <c:v>71.935000000000002</c:v>
                </c:pt>
                <c:pt idx="3">
                  <c:v>71.888999999999996</c:v>
                </c:pt>
                <c:pt idx="4">
                  <c:v>72.061999999999998</c:v>
                </c:pt>
                <c:pt idx="5">
                  <c:v>71.984999999999999</c:v>
                </c:pt>
                <c:pt idx="6">
                  <c:v>71.968999999999994</c:v>
                </c:pt>
                <c:pt idx="7">
                  <c:v>72.072999999999993</c:v>
                </c:pt>
                <c:pt idx="8">
                  <c:v>71.814999999999998</c:v>
                </c:pt>
                <c:pt idx="9">
                  <c:v>72.113</c:v>
                </c:pt>
                <c:pt idx="10">
                  <c:v>72.092999999999989</c:v>
                </c:pt>
                <c:pt idx="11">
                  <c:v>72.22</c:v>
                </c:pt>
                <c:pt idx="12">
                  <c:v>72.092999999999989</c:v>
                </c:pt>
                <c:pt idx="13">
                  <c:v>72.197999999999993</c:v>
                </c:pt>
                <c:pt idx="14">
                  <c:v>72.141999999999996</c:v>
                </c:pt>
                <c:pt idx="15">
                  <c:v>72.111999999999995</c:v>
                </c:pt>
                <c:pt idx="16">
                  <c:v>72.046999999999997</c:v>
                </c:pt>
                <c:pt idx="17">
                  <c:v>72.158000000000001</c:v>
                </c:pt>
                <c:pt idx="18">
                  <c:v>72.114000000000004</c:v>
                </c:pt>
                <c:pt idx="19">
                  <c:v>72.10499999999999</c:v>
                </c:pt>
                <c:pt idx="20">
                  <c:v>71.997</c:v>
                </c:pt>
                <c:pt idx="21">
                  <c:v>71.688999999999993</c:v>
                </c:pt>
                <c:pt idx="22">
                  <c:v>72.054000000000002</c:v>
                </c:pt>
                <c:pt idx="23">
                  <c:v>72.003</c:v>
                </c:pt>
                <c:pt idx="24">
                  <c:v>71.971000000000004</c:v>
                </c:pt>
                <c:pt idx="25">
                  <c:v>71.932000000000002</c:v>
                </c:pt>
                <c:pt idx="26">
                  <c:v>71.917000000000002</c:v>
                </c:pt>
                <c:pt idx="27">
                  <c:v>71.915999999999997</c:v>
                </c:pt>
                <c:pt idx="28">
                  <c:v>72.316900000000004</c:v>
                </c:pt>
                <c:pt idx="29">
                  <c:v>71.841999999999999</c:v>
                </c:pt>
                <c:pt idx="30">
                  <c:v>71.804000000000002</c:v>
                </c:pt>
                <c:pt idx="31">
                  <c:v>71.816999999999993</c:v>
                </c:pt>
                <c:pt idx="32">
                  <c:v>71.828999999999994</c:v>
                </c:pt>
                <c:pt idx="33">
                  <c:v>71.777999999999992</c:v>
                </c:pt>
                <c:pt idx="34">
                  <c:v>71.317999999999998</c:v>
                </c:pt>
                <c:pt idx="35">
                  <c:v>71.289000000000001</c:v>
                </c:pt>
                <c:pt idx="36">
                  <c:v>71.301999999999992</c:v>
                </c:pt>
                <c:pt idx="37">
                  <c:v>71.292000000000002</c:v>
                </c:pt>
                <c:pt idx="38">
                  <c:v>71.207999999999998</c:v>
                </c:pt>
                <c:pt idx="39">
                  <c:v>71.218999999999994</c:v>
                </c:pt>
                <c:pt idx="40">
                  <c:v>71.756</c:v>
                </c:pt>
                <c:pt idx="41">
                  <c:v>72.066999999999993</c:v>
                </c:pt>
                <c:pt idx="42">
                  <c:v>71.596999999999994</c:v>
                </c:pt>
                <c:pt idx="43">
                  <c:v>71.477000000000004</c:v>
                </c:pt>
                <c:pt idx="44">
                  <c:v>72.001999999999995</c:v>
                </c:pt>
                <c:pt idx="45">
                  <c:v>71.966999999999999</c:v>
                </c:pt>
                <c:pt idx="46">
                  <c:v>72.049000000000007</c:v>
                </c:pt>
                <c:pt idx="47">
                  <c:v>71.823999999999998</c:v>
                </c:pt>
                <c:pt idx="48">
                  <c:v>71.917000000000002</c:v>
                </c:pt>
                <c:pt idx="49">
                  <c:v>71.807999999999993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'2013年全井戸折れ線グラフ'!$M$2</c:f>
              <c:strCache>
                <c:ptCount val="1"/>
                <c:pt idx="0">
                  <c:v>NSW-No.3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'2013年全井戸折れ線グラフ'!$M$3:$M$53</c:f>
              <c:numCache>
                <c:formatCode>0.000_ </c:formatCode>
                <c:ptCount val="51"/>
                <c:pt idx="0">
                  <c:v>63.61</c:v>
                </c:pt>
                <c:pt idx="1">
                  <c:v>63.597999999999999</c:v>
                </c:pt>
                <c:pt idx="2">
                  <c:v>63.521999999999998</c:v>
                </c:pt>
                <c:pt idx="3">
                  <c:v>63.519999999999996</c:v>
                </c:pt>
                <c:pt idx="4">
                  <c:v>63.721999999999994</c:v>
                </c:pt>
                <c:pt idx="5">
                  <c:v>63.628</c:v>
                </c:pt>
                <c:pt idx="6">
                  <c:v>63.616999999999997</c:v>
                </c:pt>
                <c:pt idx="7">
                  <c:v>63.813000000000002</c:v>
                </c:pt>
                <c:pt idx="8">
                  <c:v>63.853999999999999</c:v>
                </c:pt>
                <c:pt idx="9">
                  <c:v>63.741</c:v>
                </c:pt>
                <c:pt idx="10">
                  <c:v>63.805</c:v>
                </c:pt>
                <c:pt idx="11">
                  <c:v>63.792000000000002</c:v>
                </c:pt>
                <c:pt idx="12">
                  <c:v>63.614999999999995</c:v>
                </c:pt>
                <c:pt idx="13">
                  <c:v>63.981999999999999</c:v>
                </c:pt>
                <c:pt idx="14">
                  <c:v>64.254999999999995</c:v>
                </c:pt>
                <c:pt idx="15">
                  <c:v>64.045999999999992</c:v>
                </c:pt>
                <c:pt idx="16">
                  <c:v>64.024000000000001</c:v>
                </c:pt>
                <c:pt idx="17">
                  <c:v>63.902999999999999</c:v>
                </c:pt>
                <c:pt idx="18">
                  <c:v>63.813000000000002</c:v>
                </c:pt>
                <c:pt idx="19">
                  <c:v>63.728999999999999</c:v>
                </c:pt>
                <c:pt idx="20">
                  <c:v>63.802999999999997</c:v>
                </c:pt>
                <c:pt idx="21">
                  <c:v>63.86</c:v>
                </c:pt>
                <c:pt idx="22">
                  <c:v>63.792000000000002</c:v>
                </c:pt>
                <c:pt idx="23">
                  <c:v>63.777000000000001</c:v>
                </c:pt>
                <c:pt idx="24">
                  <c:v>64.150000000000006</c:v>
                </c:pt>
                <c:pt idx="25">
                  <c:v>63.991999999999997</c:v>
                </c:pt>
                <c:pt idx="26">
                  <c:v>63.896999999999998</c:v>
                </c:pt>
                <c:pt idx="27">
                  <c:v>63.884</c:v>
                </c:pt>
                <c:pt idx="28">
                  <c:v>63.805</c:v>
                </c:pt>
                <c:pt idx="29">
                  <c:v>63.739999999999995</c:v>
                </c:pt>
                <c:pt idx="30">
                  <c:v>63.673000000000002</c:v>
                </c:pt>
                <c:pt idx="31">
                  <c:v>63.611999999999995</c:v>
                </c:pt>
                <c:pt idx="32">
                  <c:v>63.622</c:v>
                </c:pt>
                <c:pt idx="33">
                  <c:v>63.588999999999999</c:v>
                </c:pt>
                <c:pt idx="34">
                  <c:v>63.539000000000001</c:v>
                </c:pt>
                <c:pt idx="35">
                  <c:v>63.546999999999997</c:v>
                </c:pt>
                <c:pt idx="36">
                  <c:v>63.728999999999999</c:v>
                </c:pt>
                <c:pt idx="37">
                  <c:v>63.765999999999998</c:v>
                </c:pt>
                <c:pt idx="38">
                  <c:v>63.951999999999998</c:v>
                </c:pt>
                <c:pt idx="39">
                  <c:v>63.885999999999996</c:v>
                </c:pt>
                <c:pt idx="40">
                  <c:v>64.492999999999995</c:v>
                </c:pt>
                <c:pt idx="41">
                  <c:v>64.626000000000005</c:v>
                </c:pt>
                <c:pt idx="42">
                  <c:v>64.622</c:v>
                </c:pt>
                <c:pt idx="43">
                  <c:v>64.563000000000002</c:v>
                </c:pt>
                <c:pt idx="44">
                  <c:v>64.563000000000002</c:v>
                </c:pt>
                <c:pt idx="45">
                  <c:v>64.369</c:v>
                </c:pt>
                <c:pt idx="46">
                  <c:v>64.344999999999999</c:v>
                </c:pt>
                <c:pt idx="47">
                  <c:v>64.295000000000002</c:v>
                </c:pt>
                <c:pt idx="48">
                  <c:v>64.224000000000004</c:v>
                </c:pt>
                <c:pt idx="49">
                  <c:v>64.313000000000002</c:v>
                </c:pt>
                <c:pt idx="50">
                  <c:v>64.373999999999995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'2013年全井戸折れ線グラフ'!$N$2</c:f>
              <c:strCache>
                <c:ptCount val="1"/>
                <c:pt idx="0">
                  <c:v>4Y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'2013年全井戸折れ線グラフ'!$N$3:$N$53</c:f>
              <c:numCache>
                <c:formatCode>0.000_ </c:formatCode>
                <c:ptCount val="51"/>
                <c:pt idx="0">
                  <c:v>72.008999999999986</c:v>
                </c:pt>
                <c:pt idx="1">
                  <c:v>71.99199999999999</c:v>
                </c:pt>
                <c:pt idx="2">
                  <c:v>72.60199999999999</c:v>
                </c:pt>
                <c:pt idx="3">
                  <c:v>72.586999999999989</c:v>
                </c:pt>
                <c:pt idx="4">
                  <c:v>71.861999999999995</c:v>
                </c:pt>
                <c:pt idx="5">
                  <c:v>71.748999999999995</c:v>
                </c:pt>
                <c:pt idx="6">
                  <c:v>71.943999999999988</c:v>
                </c:pt>
                <c:pt idx="7">
                  <c:v>71.983999999999995</c:v>
                </c:pt>
                <c:pt idx="8">
                  <c:v>71.637</c:v>
                </c:pt>
                <c:pt idx="9">
                  <c:v>72.149999999999991</c:v>
                </c:pt>
                <c:pt idx="10">
                  <c:v>72.062999999999988</c:v>
                </c:pt>
                <c:pt idx="11">
                  <c:v>71.764999999999986</c:v>
                </c:pt>
                <c:pt idx="12">
                  <c:v>71.881</c:v>
                </c:pt>
                <c:pt idx="13">
                  <c:v>74.02</c:v>
                </c:pt>
                <c:pt idx="14">
                  <c:v>71.98899999999999</c:v>
                </c:pt>
                <c:pt idx="15">
                  <c:v>71.961999999999989</c:v>
                </c:pt>
                <c:pt idx="16">
                  <c:v>71.884999999999991</c:v>
                </c:pt>
                <c:pt idx="17">
                  <c:v>71.674999999999997</c:v>
                </c:pt>
                <c:pt idx="18">
                  <c:v>71.820999999999998</c:v>
                </c:pt>
                <c:pt idx="19">
                  <c:v>71.918999999999997</c:v>
                </c:pt>
                <c:pt idx="20">
                  <c:v>71.646999999999991</c:v>
                </c:pt>
                <c:pt idx="22">
                  <c:v>71.486999999999995</c:v>
                </c:pt>
                <c:pt idx="23">
                  <c:v>72.301999999999992</c:v>
                </c:pt>
                <c:pt idx="24">
                  <c:v>72.102999999999994</c:v>
                </c:pt>
                <c:pt idx="25">
                  <c:v>71.894999999999996</c:v>
                </c:pt>
                <c:pt idx="26">
                  <c:v>71.853999999999999</c:v>
                </c:pt>
                <c:pt idx="27">
                  <c:v>71.554999999999993</c:v>
                </c:pt>
                <c:pt idx="28">
                  <c:v>71.644999999999996</c:v>
                </c:pt>
                <c:pt idx="29">
                  <c:v>71.472999999999999</c:v>
                </c:pt>
                <c:pt idx="35">
                  <c:v>71.206999999999994</c:v>
                </c:pt>
                <c:pt idx="36">
                  <c:v>71.531999999999996</c:v>
                </c:pt>
                <c:pt idx="37">
                  <c:v>71.265999999999991</c:v>
                </c:pt>
                <c:pt idx="38">
                  <c:v>71.864999999999995</c:v>
                </c:pt>
                <c:pt idx="39">
                  <c:v>71.531999999999996</c:v>
                </c:pt>
                <c:pt idx="40">
                  <c:v>74.72999999999999</c:v>
                </c:pt>
                <c:pt idx="41">
                  <c:v>72.739999999999995</c:v>
                </c:pt>
                <c:pt idx="42">
                  <c:v>71.88</c:v>
                </c:pt>
                <c:pt idx="43">
                  <c:v>71.832999999999998</c:v>
                </c:pt>
                <c:pt idx="44">
                  <c:v>71.74499999999999</c:v>
                </c:pt>
                <c:pt idx="45">
                  <c:v>71.227999999999994</c:v>
                </c:pt>
                <c:pt idx="46">
                  <c:v>71.094999999999999</c:v>
                </c:pt>
                <c:pt idx="47">
                  <c:v>71.806999999999988</c:v>
                </c:pt>
                <c:pt idx="48">
                  <c:v>71.539999999999992</c:v>
                </c:pt>
                <c:pt idx="49">
                  <c:v>71.614999999999995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'2013年全井戸折れ線グラフ'!$O$2</c:f>
              <c:strCache>
                <c:ptCount val="1"/>
                <c:pt idx="0">
                  <c:v>4Z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'2013年全井戸折れ線グラフ'!$O$3:$O$53</c:f>
              <c:numCache>
                <c:formatCode>0.000_ </c:formatCode>
                <c:ptCount val="51"/>
                <c:pt idx="0">
                  <c:v>66.692000000000007</c:v>
                </c:pt>
                <c:pt idx="1">
                  <c:v>66.683000000000007</c:v>
                </c:pt>
                <c:pt idx="2">
                  <c:v>66.56</c:v>
                </c:pt>
                <c:pt idx="3">
                  <c:v>66.629000000000005</c:v>
                </c:pt>
                <c:pt idx="4">
                  <c:v>66.552000000000007</c:v>
                </c:pt>
                <c:pt idx="5">
                  <c:v>66.569000000000003</c:v>
                </c:pt>
                <c:pt idx="6">
                  <c:v>66.52600000000001</c:v>
                </c:pt>
                <c:pt idx="7">
                  <c:v>66.528000000000006</c:v>
                </c:pt>
                <c:pt idx="8">
                  <c:v>66.483000000000004</c:v>
                </c:pt>
                <c:pt idx="9">
                  <c:v>66.433000000000007</c:v>
                </c:pt>
                <c:pt idx="10">
                  <c:v>66.466000000000008</c:v>
                </c:pt>
                <c:pt idx="11">
                  <c:v>66.292000000000002</c:v>
                </c:pt>
                <c:pt idx="12">
                  <c:v>66.454999999999998</c:v>
                </c:pt>
                <c:pt idx="13">
                  <c:v>66.722000000000008</c:v>
                </c:pt>
                <c:pt idx="14">
                  <c:v>66.635000000000005</c:v>
                </c:pt>
                <c:pt idx="15">
                  <c:v>66.486999999999995</c:v>
                </c:pt>
                <c:pt idx="16">
                  <c:v>66.465000000000003</c:v>
                </c:pt>
                <c:pt idx="17">
                  <c:v>66.162000000000006</c:v>
                </c:pt>
                <c:pt idx="18">
                  <c:v>66.177000000000007</c:v>
                </c:pt>
                <c:pt idx="19">
                  <c:v>66.171999999999997</c:v>
                </c:pt>
                <c:pt idx="20">
                  <c:v>66.12</c:v>
                </c:pt>
                <c:pt idx="21">
                  <c:v>66.209000000000003</c:v>
                </c:pt>
                <c:pt idx="22">
                  <c:v>66.032000000000011</c:v>
                </c:pt>
                <c:pt idx="23">
                  <c:v>66.936999999999998</c:v>
                </c:pt>
                <c:pt idx="24">
                  <c:v>66.927000000000007</c:v>
                </c:pt>
                <c:pt idx="25">
                  <c:v>66.259</c:v>
                </c:pt>
                <c:pt idx="26">
                  <c:v>66.216999999999999</c:v>
                </c:pt>
                <c:pt idx="27">
                  <c:v>66.174000000000007</c:v>
                </c:pt>
                <c:pt idx="28">
                  <c:v>66.084000000000003</c:v>
                </c:pt>
                <c:pt idx="29">
                  <c:v>66.076999999999998</c:v>
                </c:pt>
                <c:pt idx="30">
                  <c:v>66.372</c:v>
                </c:pt>
                <c:pt idx="31">
                  <c:v>66.316000000000003</c:v>
                </c:pt>
                <c:pt idx="32">
                  <c:v>65.947000000000003</c:v>
                </c:pt>
                <c:pt idx="33">
                  <c:v>65.977000000000004</c:v>
                </c:pt>
                <c:pt idx="34">
                  <c:v>65.787000000000006</c:v>
                </c:pt>
                <c:pt idx="35">
                  <c:v>65.805000000000007</c:v>
                </c:pt>
                <c:pt idx="36">
                  <c:v>65.683999999999997</c:v>
                </c:pt>
                <c:pt idx="37">
                  <c:v>65.769000000000005</c:v>
                </c:pt>
                <c:pt idx="38">
                  <c:v>65.739000000000004</c:v>
                </c:pt>
                <c:pt idx="39">
                  <c:v>65.748999999999995</c:v>
                </c:pt>
                <c:pt idx="40">
                  <c:v>67.772999999999996</c:v>
                </c:pt>
                <c:pt idx="41">
                  <c:v>68.409000000000006</c:v>
                </c:pt>
                <c:pt idx="42">
                  <c:v>66.893000000000001</c:v>
                </c:pt>
                <c:pt idx="43">
                  <c:v>66.566000000000003</c:v>
                </c:pt>
                <c:pt idx="44">
                  <c:v>66.451000000000008</c:v>
                </c:pt>
                <c:pt idx="45">
                  <c:v>66.376000000000005</c:v>
                </c:pt>
                <c:pt idx="46">
                  <c:v>66.447000000000003</c:v>
                </c:pt>
                <c:pt idx="47">
                  <c:v>66.162000000000006</c:v>
                </c:pt>
                <c:pt idx="48">
                  <c:v>66.103999999999999</c:v>
                </c:pt>
                <c:pt idx="49">
                  <c:v>66.061000000000007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'2013年全井戸折れ線グラフ'!$P$2</c:f>
              <c:strCache>
                <c:ptCount val="1"/>
                <c:pt idx="0">
                  <c:v>4A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'2013年全井戸折れ線グラフ'!$P$3:$P$53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'2013年全井戸折れ線グラフ'!$Q$2</c:f>
              <c:strCache>
                <c:ptCount val="1"/>
                <c:pt idx="0">
                  <c:v>4B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'2013年全井戸折れ線グラフ'!$Q$3:$Q$53</c:f>
              <c:numCache>
                <c:formatCode>0.000_ </c:formatCode>
                <c:ptCount val="51"/>
                <c:pt idx="0">
                  <c:v>54.397000000000006</c:v>
                </c:pt>
                <c:pt idx="1">
                  <c:v>54.393000000000001</c:v>
                </c:pt>
                <c:pt idx="2">
                  <c:v>54.39</c:v>
                </c:pt>
                <c:pt idx="3">
                  <c:v>54.326999999999998</c:v>
                </c:pt>
                <c:pt idx="4">
                  <c:v>54.33</c:v>
                </c:pt>
                <c:pt idx="5">
                  <c:v>54.308000000000007</c:v>
                </c:pt>
                <c:pt idx="6">
                  <c:v>54.331000000000003</c:v>
                </c:pt>
                <c:pt idx="7">
                  <c:v>54.36</c:v>
                </c:pt>
                <c:pt idx="8">
                  <c:v>54.287000000000006</c:v>
                </c:pt>
                <c:pt idx="9">
                  <c:v>54.338999999999999</c:v>
                </c:pt>
                <c:pt idx="10">
                  <c:v>54.323999999999998</c:v>
                </c:pt>
                <c:pt idx="11">
                  <c:v>54.404000000000003</c:v>
                </c:pt>
                <c:pt idx="12">
                  <c:v>54.347999999999999</c:v>
                </c:pt>
                <c:pt idx="13">
                  <c:v>54.517000000000003</c:v>
                </c:pt>
                <c:pt idx="14">
                  <c:v>54.347000000000001</c:v>
                </c:pt>
                <c:pt idx="15">
                  <c:v>54.462000000000003</c:v>
                </c:pt>
                <c:pt idx="16">
                  <c:v>54.433999999999997</c:v>
                </c:pt>
                <c:pt idx="17">
                  <c:v>54.444000000000003</c:v>
                </c:pt>
                <c:pt idx="18">
                  <c:v>54.454999999999998</c:v>
                </c:pt>
                <c:pt idx="19">
                  <c:v>54.448000000000008</c:v>
                </c:pt>
                <c:pt idx="20">
                  <c:v>54.353999999999999</c:v>
                </c:pt>
                <c:pt idx="21">
                  <c:v>54.225000000000001</c:v>
                </c:pt>
                <c:pt idx="22">
                  <c:v>54.453000000000003</c:v>
                </c:pt>
                <c:pt idx="23">
                  <c:v>54.477000000000004</c:v>
                </c:pt>
                <c:pt idx="24">
                  <c:v>54.572000000000003</c:v>
                </c:pt>
                <c:pt idx="25">
                  <c:v>54.582000000000008</c:v>
                </c:pt>
                <c:pt idx="26">
                  <c:v>54.731000000000002</c:v>
                </c:pt>
                <c:pt idx="27">
                  <c:v>54.612000000000002</c:v>
                </c:pt>
                <c:pt idx="28">
                  <c:v>54.591000000000001</c:v>
                </c:pt>
                <c:pt idx="29">
                  <c:v>54.56</c:v>
                </c:pt>
                <c:pt idx="30">
                  <c:v>54.465000000000003</c:v>
                </c:pt>
                <c:pt idx="31">
                  <c:v>54.477000000000004</c:v>
                </c:pt>
                <c:pt idx="32">
                  <c:v>54.544000000000004</c:v>
                </c:pt>
                <c:pt idx="33">
                  <c:v>54.445000000000007</c:v>
                </c:pt>
                <c:pt idx="34">
                  <c:v>54.480000000000004</c:v>
                </c:pt>
                <c:pt idx="35">
                  <c:v>54.442000000000007</c:v>
                </c:pt>
                <c:pt idx="36">
                  <c:v>54.496000000000002</c:v>
                </c:pt>
                <c:pt idx="37">
                  <c:v>54.517000000000003</c:v>
                </c:pt>
                <c:pt idx="38">
                  <c:v>54.64</c:v>
                </c:pt>
                <c:pt idx="39">
                  <c:v>54.614000000000004</c:v>
                </c:pt>
                <c:pt idx="40">
                  <c:v>55.198999999999998</c:v>
                </c:pt>
                <c:pt idx="41">
                  <c:v>54.692999999999998</c:v>
                </c:pt>
                <c:pt idx="42">
                  <c:v>55.058000000000007</c:v>
                </c:pt>
                <c:pt idx="43">
                  <c:v>54.954999999999998</c:v>
                </c:pt>
                <c:pt idx="44">
                  <c:v>54.992000000000004</c:v>
                </c:pt>
                <c:pt idx="45">
                  <c:v>54.773000000000003</c:v>
                </c:pt>
                <c:pt idx="46">
                  <c:v>54.698999999999998</c:v>
                </c:pt>
                <c:pt idx="47">
                  <c:v>54.939000000000007</c:v>
                </c:pt>
                <c:pt idx="48">
                  <c:v>54.587000000000003</c:v>
                </c:pt>
                <c:pt idx="49">
                  <c:v>54.698000000000008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'2013年全井戸折れ線グラフ'!$R$2</c:f>
              <c:strCache>
                <c:ptCount val="1"/>
                <c:pt idx="0">
                  <c:v>NSW-No.4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'2013年全井戸折れ線グラフ'!$R$3:$R$53</c:f>
              <c:numCache>
                <c:formatCode>0.000_ </c:formatCode>
                <c:ptCount val="51"/>
                <c:pt idx="0">
                  <c:v>51.119</c:v>
                </c:pt>
                <c:pt idx="1">
                  <c:v>51.086999999999996</c:v>
                </c:pt>
                <c:pt idx="2">
                  <c:v>51.012999999999991</c:v>
                </c:pt>
                <c:pt idx="3">
                  <c:v>50.988999999999997</c:v>
                </c:pt>
                <c:pt idx="4">
                  <c:v>51.168999999999997</c:v>
                </c:pt>
                <c:pt idx="5">
                  <c:v>51.055999999999997</c:v>
                </c:pt>
                <c:pt idx="6">
                  <c:v>50.991</c:v>
                </c:pt>
                <c:pt idx="7">
                  <c:v>51.030999999999992</c:v>
                </c:pt>
                <c:pt idx="8">
                  <c:v>50.94</c:v>
                </c:pt>
                <c:pt idx="9">
                  <c:v>50.904999999999994</c:v>
                </c:pt>
                <c:pt idx="10">
                  <c:v>50.930999999999997</c:v>
                </c:pt>
                <c:pt idx="11">
                  <c:v>50.955999999999996</c:v>
                </c:pt>
                <c:pt idx="12">
                  <c:v>50.94</c:v>
                </c:pt>
                <c:pt idx="13">
                  <c:v>51.866</c:v>
                </c:pt>
                <c:pt idx="14">
                  <c:v>51.840999999999994</c:v>
                </c:pt>
                <c:pt idx="15">
                  <c:v>51.426999999999992</c:v>
                </c:pt>
                <c:pt idx="16">
                  <c:v>51.390999999999991</c:v>
                </c:pt>
                <c:pt idx="17">
                  <c:v>51.345999999999997</c:v>
                </c:pt>
                <c:pt idx="18">
                  <c:v>51.466999999999999</c:v>
                </c:pt>
                <c:pt idx="19">
                  <c:v>51.554999999999993</c:v>
                </c:pt>
                <c:pt idx="20">
                  <c:v>51.574999999999996</c:v>
                </c:pt>
                <c:pt idx="21">
                  <c:v>51.468999999999994</c:v>
                </c:pt>
                <c:pt idx="22">
                  <c:v>51.281999999999996</c:v>
                </c:pt>
                <c:pt idx="23">
                  <c:v>51.584999999999994</c:v>
                </c:pt>
                <c:pt idx="24">
                  <c:v>52.417999999999992</c:v>
                </c:pt>
                <c:pt idx="25">
                  <c:v>52.268999999999991</c:v>
                </c:pt>
                <c:pt idx="26">
                  <c:v>51.994999999999997</c:v>
                </c:pt>
                <c:pt idx="27">
                  <c:v>51.954999999999998</c:v>
                </c:pt>
                <c:pt idx="28">
                  <c:v>51.808999999999997</c:v>
                </c:pt>
                <c:pt idx="29">
                  <c:v>51.69</c:v>
                </c:pt>
                <c:pt idx="30">
                  <c:v>50.838999999999999</c:v>
                </c:pt>
                <c:pt idx="31">
                  <c:v>51.488</c:v>
                </c:pt>
                <c:pt idx="32">
                  <c:v>51.608999999999995</c:v>
                </c:pt>
                <c:pt idx="33">
                  <c:v>51.617999999999995</c:v>
                </c:pt>
                <c:pt idx="34">
                  <c:v>51.710999999999999</c:v>
                </c:pt>
                <c:pt idx="35">
                  <c:v>51.891999999999996</c:v>
                </c:pt>
                <c:pt idx="36">
                  <c:v>52.103999999999999</c:v>
                </c:pt>
                <c:pt idx="37">
                  <c:v>52.635999999999996</c:v>
                </c:pt>
                <c:pt idx="38">
                  <c:v>52.840999999999994</c:v>
                </c:pt>
                <c:pt idx="39">
                  <c:v>52.840999999999994</c:v>
                </c:pt>
                <c:pt idx="40">
                  <c:v>54.230999999999995</c:v>
                </c:pt>
                <c:pt idx="41">
                  <c:v>54.068999999999996</c:v>
                </c:pt>
                <c:pt idx="42">
                  <c:v>53.744</c:v>
                </c:pt>
                <c:pt idx="43">
                  <c:v>53.471999999999994</c:v>
                </c:pt>
                <c:pt idx="44">
                  <c:v>53.302999999999997</c:v>
                </c:pt>
                <c:pt idx="45">
                  <c:v>54.504999999999995</c:v>
                </c:pt>
                <c:pt idx="46">
                  <c:v>54.277000000000001</c:v>
                </c:pt>
                <c:pt idx="47">
                  <c:v>54.589999999999996</c:v>
                </c:pt>
                <c:pt idx="48">
                  <c:v>53.915999999999997</c:v>
                </c:pt>
                <c:pt idx="49">
                  <c:v>53.934999999999995</c:v>
                </c:pt>
                <c:pt idx="50">
                  <c:v>53.903999999999996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'2013年全井戸折れ線グラフ'!$S$2</c:f>
              <c:strCache>
                <c:ptCount val="1"/>
                <c:pt idx="0">
                  <c:v>5Z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'2013年全井戸折れ線グラフ'!$S$3:$S$53</c:f>
              <c:numCache>
                <c:formatCode>0.000_ </c:formatCode>
                <c:ptCount val="51"/>
                <c:pt idx="0">
                  <c:v>65.421999999999997</c:v>
                </c:pt>
                <c:pt idx="1">
                  <c:v>65.180999999999997</c:v>
                </c:pt>
                <c:pt idx="2">
                  <c:v>66.155000000000001</c:v>
                </c:pt>
                <c:pt idx="3">
                  <c:v>65.801999999999992</c:v>
                </c:pt>
                <c:pt idx="4">
                  <c:v>63.968000000000004</c:v>
                </c:pt>
                <c:pt idx="5">
                  <c:v>63.945999999999998</c:v>
                </c:pt>
                <c:pt idx="6">
                  <c:v>63.65</c:v>
                </c:pt>
                <c:pt idx="7">
                  <c:v>63.716000000000001</c:v>
                </c:pt>
                <c:pt idx="8">
                  <c:v>63.591000000000001</c:v>
                </c:pt>
                <c:pt idx="9">
                  <c:v>63.442</c:v>
                </c:pt>
                <c:pt idx="10">
                  <c:v>63.442</c:v>
                </c:pt>
                <c:pt idx="11">
                  <c:v>63.231999999999999</c:v>
                </c:pt>
                <c:pt idx="12">
                  <c:v>63.341999999999999</c:v>
                </c:pt>
                <c:pt idx="13">
                  <c:v>68.02</c:v>
                </c:pt>
                <c:pt idx="14">
                  <c:v>65.968999999999994</c:v>
                </c:pt>
                <c:pt idx="15">
                  <c:v>64.275999999999996</c:v>
                </c:pt>
                <c:pt idx="16">
                  <c:v>64.212999999999994</c:v>
                </c:pt>
                <c:pt idx="17">
                  <c:v>63.33</c:v>
                </c:pt>
                <c:pt idx="18">
                  <c:v>63.33</c:v>
                </c:pt>
                <c:pt idx="19">
                  <c:v>63.527000000000001</c:v>
                </c:pt>
                <c:pt idx="20">
                  <c:v>63.26</c:v>
                </c:pt>
                <c:pt idx="21">
                  <c:v>63.237000000000002</c:v>
                </c:pt>
                <c:pt idx="22">
                  <c:v>62.89</c:v>
                </c:pt>
                <c:pt idx="23">
                  <c:v>63.384999999999998</c:v>
                </c:pt>
                <c:pt idx="24">
                  <c:v>65.944000000000003</c:v>
                </c:pt>
                <c:pt idx="25">
                  <c:v>64.650000000000006</c:v>
                </c:pt>
                <c:pt idx="26">
                  <c:v>64.53</c:v>
                </c:pt>
                <c:pt idx="27">
                  <c:v>63.307000000000002</c:v>
                </c:pt>
                <c:pt idx="28">
                  <c:v>63.253999999999998</c:v>
                </c:pt>
                <c:pt idx="29">
                  <c:v>62.638999999999996</c:v>
                </c:pt>
                <c:pt idx="30">
                  <c:v>62.37</c:v>
                </c:pt>
                <c:pt idx="31">
                  <c:v>62.338999999999999</c:v>
                </c:pt>
                <c:pt idx="32">
                  <c:v>61.741</c:v>
                </c:pt>
                <c:pt idx="33">
                  <c:v>61.765999999999998</c:v>
                </c:pt>
                <c:pt idx="34">
                  <c:v>61.174999999999997</c:v>
                </c:pt>
                <c:pt idx="35">
                  <c:v>61.067999999999998</c:v>
                </c:pt>
                <c:pt idx="36">
                  <c:v>61.09</c:v>
                </c:pt>
                <c:pt idx="37">
                  <c:v>61.05</c:v>
                </c:pt>
                <c:pt idx="38">
                  <c:v>61.05</c:v>
                </c:pt>
                <c:pt idx="39">
                  <c:v>61.055999999999997</c:v>
                </c:pt>
                <c:pt idx="40">
                  <c:v>69.605999999999995</c:v>
                </c:pt>
                <c:pt idx="41">
                  <c:v>67.953000000000003</c:v>
                </c:pt>
                <c:pt idx="42">
                  <c:v>65.734999999999999</c:v>
                </c:pt>
                <c:pt idx="43">
                  <c:v>64.27</c:v>
                </c:pt>
                <c:pt idx="44">
                  <c:v>63.84</c:v>
                </c:pt>
                <c:pt idx="45">
                  <c:v>63.701000000000001</c:v>
                </c:pt>
                <c:pt idx="46">
                  <c:v>63.296999999999997</c:v>
                </c:pt>
                <c:pt idx="47">
                  <c:v>63.433</c:v>
                </c:pt>
                <c:pt idx="48">
                  <c:v>63.117000000000004</c:v>
                </c:pt>
                <c:pt idx="49">
                  <c:v>62.896000000000001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'2013年全井戸折れ線グラフ'!$T$2</c:f>
              <c:strCache>
                <c:ptCount val="1"/>
                <c:pt idx="0">
                  <c:v>5A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'2013年全井戸折れ線グラフ'!$T$3:$T$53</c:f>
              <c:numCache>
                <c:formatCode>0.000_ </c:formatCode>
                <c:ptCount val="51"/>
                <c:pt idx="0">
                  <c:v>55.833000000000006</c:v>
                </c:pt>
                <c:pt idx="1">
                  <c:v>55.830000000000005</c:v>
                </c:pt>
                <c:pt idx="2">
                  <c:v>55.854000000000006</c:v>
                </c:pt>
                <c:pt idx="3">
                  <c:v>55.816000000000003</c:v>
                </c:pt>
                <c:pt idx="4">
                  <c:v>55.899000000000001</c:v>
                </c:pt>
                <c:pt idx="5">
                  <c:v>55.901000000000003</c:v>
                </c:pt>
                <c:pt idx="6">
                  <c:v>55.899000000000001</c:v>
                </c:pt>
                <c:pt idx="7">
                  <c:v>55.669000000000004</c:v>
                </c:pt>
                <c:pt idx="8">
                  <c:v>55.391000000000005</c:v>
                </c:pt>
                <c:pt idx="9">
                  <c:v>55.575000000000003</c:v>
                </c:pt>
                <c:pt idx="10">
                  <c:v>55.573000000000008</c:v>
                </c:pt>
                <c:pt idx="11">
                  <c:v>55.573000000000008</c:v>
                </c:pt>
                <c:pt idx="12">
                  <c:v>55.573000000000008</c:v>
                </c:pt>
                <c:pt idx="13">
                  <c:v>56.207000000000008</c:v>
                </c:pt>
                <c:pt idx="14">
                  <c:v>55.936000000000007</c:v>
                </c:pt>
                <c:pt idx="15">
                  <c:v>55.75800000000001</c:v>
                </c:pt>
                <c:pt idx="16">
                  <c:v>55.75</c:v>
                </c:pt>
                <c:pt idx="17">
                  <c:v>55.611000000000004</c:v>
                </c:pt>
                <c:pt idx="18">
                  <c:v>55.611000000000004</c:v>
                </c:pt>
                <c:pt idx="19">
                  <c:v>55.67</c:v>
                </c:pt>
                <c:pt idx="20">
                  <c:v>55.191000000000003</c:v>
                </c:pt>
                <c:pt idx="21">
                  <c:v>55.145000000000003</c:v>
                </c:pt>
                <c:pt idx="22">
                  <c:v>55.047000000000004</c:v>
                </c:pt>
                <c:pt idx="23">
                  <c:v>55.225000000000009</c:v>
                </c:pt>
                <c:pt idx="24">
                  <c:v>55.665000000000006</c:v>
                </c:pt>
                <c:pt idx="25">
                  <c:v>55.617000000000004</c:v>
                </c:pt>
                <c:pt idx="26">
                  <c:v>55.405000000000001</c:v>
                </c:pt>
                <c:pt idx="27">
                  <c:v>55.201000000000008</c:v>
                </c:pt>
                <c:pt idx="28">
                  <c:v>55.144000000000005</c:v>
                </c:pt>
                <c:pt idx="29">
                  <c:v>55.088000000000008</c:v>
                </c:pt>
                <c:pt idx="30">
                  <c:v>55.163000000000004</c:v>
                </c:pt>
                <c:pt idx="31">
                  <c:v>55.25500000000001</c:v>
                </c:pt>
                <c:pt idx="32">
                  <c:v>54.884</c:v>
                </c:pt>
                <c:pt idx="33">
                  <c:v>54.854000000000006</c:v>
                </c:pt>
                <c:pt idx="34">
                  <c:v>54.839000000000006</c:v>
                </c:pt>
                <c:pt idx="35">
                  <c:v>54.857000000000006</c:v>
                </c:pt>
                <c:pt idx="36">
                  <c:v>54.849000000000004</c:v>
                </c:pt>
                <c:pt idx="37">
                  <c:v>54.902000000000001</c:v>
                </c:pt>
                <c:pt idx="38">
                  <c:v>54.899000000000001</c:v>
                </c:pt>
                <c:pt idx="39">
                  <c:v>54.879000000000005</c:v>
                </c:pt>
                <c:pt idx="40">
                  <c:v>55.409000000000006</c:v>
                </c:pt>
                <c:pt idx="41">
                  <c:v>55.604000000000006</c:v>
                </c:pt>
                <c:pt idx="42">
                  <c:v>56.236000000000004</c:v>
                </c:pt>
                <c:pt idx="43">
                  <c:v>55.935000000000002</c:v>
                </c:pt>
                <c:pt idx="44">
                  <c:v>55.816000000000003</c:v>
                </c:pt>
                <c:pt idx="45">
                  <c:v>55.939000000000007</c:v>
                </c:pt>
                <c:pt idx="46">
                  <c:v>56.054000000000002</c:v>
                </c:pt>
                <c:pt idx="47">
                  <c:v>55.494</c:v>
                </c:pt>
                <c:pt idx="48">
                  <c:v>55.749000000000009</c:v>
                </c:pt>
                <c:pt idx="49">
                  <c:v>55.776000000000003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'2013年全井戸折れ線グラフ'!$U$2</c:f>
              <c:strCache>
                <c:ptCount val="1"/>
                <c:pt idx="0">
                  <c:v>5B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'2013年全井戸折れ線グラフ'!$U$3:$U$53</c:f>
              <c:numCache>
                <c:formatCode>0.000_ </c:formatCode>
                <c:ptCount val="51"/>
                <c:pt idx="0">
                  <c:v>52.091000000000008</c:v>
                </c:pt>
                <c:pt idx="1">
                  <c:v>52.093000000000004</c:v>
                </c:pt>
                <c:pt idx="2">
                  <c:v>52.100000000000009</c:v>
                </c:pt>
                <c:pt idx="3">
                  <c:v>52.047000000000004</c:v>
                </c:pt>
                <c:pt idx="4">
                  <c:v>52.061000000000007</c:v>
                </c:pt>
                <c:pt idx="5">
                  <c:v>52.059000000000005</c:v>
                </c:pt>
                <c:pt idx="6">
                  <c:v>52.051000000000002</c:v>
                </c:pt>
                <c:pt idx="7">
                  <c:v>52.073000000000008</c:v>
                </c:pt>
                <c:pt idx="8">
                  <c:v>52.027000000000001</c:v>
                </c:pt>
                <c:pt idx="9">
                  <c:v>51.996000000000009</c:v>
                </c:pt>
                <c:pt idx="10">
                  <c:v>51.952000000000005</c:v>
                </c:pt>
                <c:pt idx="11">
                  <c:v>52.048000000000002</c:v>
                </c:pt>
                <c:pt idx="12">
                  <c:v>51.985000000000007</c:v>
                </c:pt>
                <c:pt idx="13">
                  <c:v>52.201000000000008</c:v>
                </c:pt>
                <c:pt idx="14">
                  <c:v>52.00800000000001</c:v>
                </c:pt>
                <c:pt idx="15">
                  <c:v>52.159000000000006</c:v>
                </c:pt>
                <c:pt idx="16">
                  <c:v>52.156000000000006</c:v>
                </c:pt>
                <c:pt idx="17">
                  <c:v>52.126000000000005</c:v>
                </c:pt>
                <c:pt idx="18">
                  <c:v>52.126000000000005</c:v>
                </c:pt>
                <c:pt idx="19">
                  <c:v>52.114000000000004</c:v>
                </c:pt>
                <c:pt idx="20">
                  <c:v>52.132000000000005</c:v>
                </c:pt>
                <c:pt idx="21">
                  <c:v>52.151000000000003</c:v>
                </c:pt>
                <c:pt idx="22">
                  <c:v>52.154000000000003</c:v>
                </c:pt>
                <c:pt idx="23">
                  <c:v>52.194000000000003</c:v>
                </c:pt>
                <c:pt idx="24">
                  <c:v>52.283000000000001</c:v>
                </c:pt>
                <c:pt idx="25">
                  <c:v>52.244</c:v>
                </c:pt>
                <c:pt idx="26">
                  <c:v>52.080000000000005</c:v>
                </c:pt>
                <c:pt idx="27">
                  <c:v>52.220000000000006</c:v>
                </c:pt>
                <c:pt idx="28">
                  <c:v>50.199000000000005</c:v>
                </c:pt>
                <c:pt idx="29">
                  <c:v>50.203000000000003</c:v>
                </c:pt>
                <c:pt idx="30">
                  <c:v>50.246000000000009</c:v>
                </c:pt>
                <c:pt idx="31">
                  <c:v>50.198000000000008</c:v>
                </c:pt>
                <c:pt idx="32">
                  <c:v>52.181000000000004</c:v>
                </c:pt>
                <c:pt idx="33">
                  <c:v>52.138000000000005</c:v>
                </c:pt>
                <c:pt idx="34">
                  <c:v>52.156000000000006</c:v>
                </c:pt>
                <c:pt idx="35">
                  <c:v>52.190000000000005</c:v>
                </c:pt>
                <c:pt idx="36">
                  <c:v>52.199000000000005</c:v>
                </c:pt>
                <c:pt idx="37">
                  <c:v>52.101000000000006</c:v>
                </c:pt>
                <c:pt idx="38">
                  <c:v>52.27</c:v>
                </c:pt>
                <c:pt idx="39">
                  <c:v>52.241</c:v>
                </c:pt>
                <c:pt idx="40">
                  <c:v>52.554000000000002</c:v>
                </c:pt>
                <c:pt idx="41">
                  <c:v>52</c:v>
                </c:pt>
                <c:pt idx="42">
                  <c:v>52.459000000000003</c:v>
                </c:pt>
                <c:pt idx="43">
                  <c:v>52.212000000000003</c:v>
                </c:pt>
                <c:pt idx="44">
                  <c:v>52.456000000000003</c:v>
                </c:pt>
                <c:pt idx="45">
                  <c:v>52.579000000000008</c:v>
                </c:pt>
                <c:pt idx="46">
                  <c:v>52.478000000000009</c:v>
                </c:pt>
                <c:pt idx="47">
                  <c:v>52.464000000000006</c:v>
                </c:pt>
                <c:pt idx="48">
                  <c:v>52.305000000000007</c:v>
                </c:pt>
                <c:pt idx="49">
                  <c:v>52.247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'2013年全井戸折れ線グラフ'!$V$2</c:f>
              <c:strCache>
                <c:ptCount val="1"/>
                <c:pt idx="0">
                  <c:v>NSW-No.5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'2013年全井戸折れ線グラフ'!$V$3:$V$53</c:f>
              <c:numCache>
                <c:formatCode>0.000_ </c:formatCode>
                <c:ptCount val="51"/>
                <c:pt idx="0">
                  <c:v>50.271000000000001</c:v>
                </c:pt>
                <c:pt idx="1">
                  <c:v>50.268999999999998</c:v>
                </c:pt>
                <c:pt idx="2">
                  <c:v>50.242999999999995</c:v>
                </c:pt>
                <c:pt idx="3">
                  <c:v>50.225000000000001</c:v>
                </c:pt>
                <c:pt idx="4">
                  <c:v>50.283999999999999</c:v>
                </c:pt>
                <c:pt idx="5">
                  <c:v>50.275999999999996</c:v>
                </c:pt>
                <c:pt idx="6">
                  <c:v>50.237000000000002</c:v>
                </c:pt>
                <c:pt idx="7">
                  <c:v>50.338000000000001</c:v>
                </c:pt>
                <c:pt idx="8">
                  <c:v>50.231999999999999</c:v>
                </c:pt>
                <c:pt idx="9">
                  <c:v>50.213000000000001</c:v>
                </c:pt>
                <c:pt idx="10">
                  <c:v>50.248000000000005</c:v>
                </c:pt>
                <c:pt idx="11">
                  <c:v>50.308</c:v>
                </c:pt>
                <c:pt idx="12">
                  <c:v>50.218000000000004</c:v>
                </c:pt>
                <c:pt idx="13">
                  <c:v>50.715000000000003</c:v>
                </c:pt>
                <c:pt idx="14">
                  <c:v>50.703000000000003</c:v>
                </c:pt>
                <c:pt idx="15">
                  <c:v>50.468000000000004</c:v>
                </c:pt>
                <c:pt idx="16">
                  <c:v>50.423000000000002</c:v>
                </c:pt>
                <c:pt idx="17">
                  <c:v>50.397999999999996</c:v>
                </c:pt>
                <c:pt idx="18">
                  <c:v>50.355000000000004</c:v>
                </c:pt>
                <c:pt idx="19">
                  <c:v>50.346000000000004</c:v>
                </c:pt>
                <c:pt idx="20">
                  <c:v>50.492999999999995</c:v>
                </c:pt>
                <c:pt idx="21">
                  <c:v>50.536000000000001</c:v>
                </c:pt>
                <c:pt idx="22">
                  <c:v>50.393000000000001</c:v>
                </c:pt>
                <c:pt idx="23">
                  <c:v>50.58</c:v>
                </c:pt>
                <c:pt idx="24">
                  <c:v>50.989000000000004</c:v>
                </c:pt>
                <c:pt idx="25">
                  <c:v>50.933999999999997</c:v>
                </c:pt>
                <c:pt idx="26">
                  <c:v>50.774999999999999</c:v>
                </c:pt>
                <c:pt idx="27">
                  <c:v>50.751000000000005</c:v>
                </c:pt>
                <c:pt idx="28">
                  <c:v>50.68</c:v>
                </c:pt>
                <c:pt idx="29">
                  <c:v>50.611000000000004</c:v>
                </c:pt>
                <c:pt idx="30">
                  <c:v>50.72</c:v>
                </c:pt>
                <c:pt idx="31">
                  <c:v>50.564999999999998</c:v>
                </c:pt>
                <c:pt idx="32">
                  <c:v>50.584000000000003</c:v>
                </c:pt>
                <c:pt idx="33">
                  <c:v>50.555</c:v>
                </c:pt>
                <c:pt idx="34">
                  <c:v>50.606999999999999</c:v>
                </c:pt>
                <c:pt idx="35">
                  <c:v>50.698999999999998</c:v>
                </c:pt>
                <c:pt idx="36">
                  <c:v>50.79</c:v>
                </c:pt>
                <c:pt idx="37">
                  <c:v>51.084000000000003</c:v>
                </c:pt>
                <c:pt idx="38">
                  <c:v>51.253</c:v>
                </c:pt>
                <c:pt idx="39">
                  <c:v>51.203000000000003</c:v>
                </c:pt>
                <c:pt idx="40">
                  <c:v>51.957999999999998</c:v>
                </c:pt>
                <c:pt idx="41">
                  <c:v>51.86</c:v>
                </c:pt>
                <c:pt idx="42">
                  <c:v>51.724000000000004</c:v>
                </c:pt>
                <c:pt idx="43">
                  <c:v>51.625</c:v>
                </c:pt>
                <c:pt idx="44">
                  <c:v>51.593000000000004</c:v>
                </c:pt>
                <c:pt idx="45">
                  <c:v>52.614999999999995</c:v>
                </c:pt>
                <c:pt idx="46">
                  <c:v>52.521999999999998</c:v>
                </c:pt>
                <c:pt idx="47">
                  <c:v>52.728000000000002</c:v>
                </c:pt>
                <c:pt idx="48">
                  <c:v>52.260999999999996</c:v>
                </c:pt>
                <c:pt idx="49">
                  <c:v>52.266999999999996</c:v>
                </c:pt>
                <c:pt idx="50">
                  <c:v>52.233000000000004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'2013年全井戸折れ線グラフ'!$W$2</c:f>
              <c:strCache>
                <c:ptCount val="1"/>
                <c:pt idx="0">
                  <c:v>NSW-No.6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'2013年全井戸折れ線グラフ'!$W$3:$W$53</c:f>
              <c:numCache>
                <c:formatCode>0.000_ </c:formatCode>
                <c:ptCount val="51"/>
                <c:pt idx="0">
                  <c:v>41.353999999999999</c:v>
                </c:pt>
                <c:pt idx="1">
                  <c:v>41.322000000000003</c:v>
                </c:pt>
                <c:pt idx="2">
                  <c:v>41.185000000000002</c:v>
                </c:pt>
                <c:pt idx="3">
                  <c:v>41.244</c:v>
                </c:pt>
                <c:pt idx="4">
                  <c:v>41.25</c:v>
                </c:pt>
                <c:pt idx="5">
                  <c:v>41.178000000000004</c:v>
                </c:pt>
                <c:pt idx="6">
                  <c:v>41.486000000000004</c:v>
                </c:pt>
                <c:pt idx="7">
                  <c:v>41.273000000000003</c:v>
                </c:pt>
                <c:pt idx="8">
                  <c:v>42.22</c:v>
                </c:pt>
                <c:pt idx="9">
                  <c:v>41.11</c:v>
                </c:pt>
                <c:pt idx="10">
                  <c:v>41.070000000000007</c:v>
                </c:pt>
                <c:pt idx="11">
                  <c:v>41.073000000000008</c:v>
                </c:pt>
                <c:pt idx="12">
                  <c:v>40.998000000000005</c:v>
                </c:pt>
                <c:pt idx="13">
                  <c:v>43.023000000000003</c:v>
                </c:pt>
                <c:pt idx="14">
                  <c:v>42.834000000000003</c:v>
                </c:pt>
                <c:pt idx="15">
                  <c:v>42.051000000000002</c:v>
                </c:pt>
                <c:pt idx="16">
                  <c:v>41.689000000000007</c:v>
                </c:pt>
                <c:pt idx="17">
                  <c:v>41.533000000000001</c:v>
                </c:pt>
                <c:pt idx="18">
                  <c:v>41.533000000000001</c:v>
                </c:pt>
                <c:pt idx="19">
                  <c:v>42.106000000000002</c:v>
                </c:pt>
                <c:pt idx="20">
                  <c:v>41.954000000000008</c:v>
                </c:pt>
                <c:pt idx="21">
                  <c:v>42.188000000000002</c:v>
                </c:pt>
                <c:pt idx="22">
                  <c:v>41.618000000000002</c:v>
                </c:pt>
                <c:pt idx="23">
                  <c:v>42.288000000000004</c:v>
                </c:pt>
                <c:pt idx="24">
                  <c:v>43.648000000000003</c:v>
                </c:pt>
                <c:pt idx="25">
                  <c:v>43.328000000000003</c:v>
                </c:pt>
                <c:pt idx="26">
                  <c:v>42.855000000000004</c:v>
                </c:pt>
                <c:pt idx="27">
                  <c:v>42.704999999999998</c:v>
                </c:pt>
                <c:pt idx="28">
                  <c:v>42.503</c:v>
                </c:pt>
                <c:pt idx="29">
                  <c:v>42.314000000000007</c:v>
                </c:pt>
                <c:pt idx="30">
                  <c:v>43.313000000000002</c:v>
                </c:pt>
                <c:pt idx="31">
                  <c:v>42.457999999999998</c:v>
                </c:pt>
                <c:pt idx="32">
                  <c:v>42.439000000000007</c:v>
                </c:pt>
                <c:pt idx="33">
                  <c:v>42.451999999999998</c:v>
                </c:pt>
                <c:pt idx="34">
                  <c:v>42.665000000000006</c:v>
                </c:pt>
                <c:pt idx="35">
                  <c:v>42.963999999999999</c:v>
                </c:pt>
                <c:pt idx="36">
                  <c:v>43.233000000000004</c:v>
                </c:pt>
                <c:pt idx="37">
                  <c:v>42.963000000000008</c:v>
                </c:pt>
                <c:pt idx="38">
                  <c:v>44.684000000000005</c:v>
                </c:pt>
                <c:pt idx="39">
                  <c:v>44.662000000000006</c:v>
                </c:pt>
                <c:pt idx="40">
                  <c:v>47.171000000000006</c:v>
                </c:pt>
                <c:pt idx="41">
                  <c:v>46.959000000000003</c:v>
                </c:pt>
                <c:pt idx="42">
                  <c:v>46</c:v>
                </c:pt>
                <c:pt idx="43">
                  <c:v>45.61</c:v>
                </c:pt>
                <c:pt idx="44">
                  <c:v>45.300000000000004</c:v>
                </c:pt>
                <c:pt idx="45">
                  <c:v>46.155000000000001</c:v>
                </c:pt>
                <c:pt idx="46">
                  <c:v>46.028000000000006</c:v>
                </c:pt>
                <c:pt idx="47">
                  <c:v>45.677000000000007</c:v>
                </c:pt>
                <c:pt idx="48">
                  <c:v>45.594000000000001</c:v>
                </c:pt>
                <c:pt idx="49">
                  <c:v>45.691000000000003</c:v>
                </c:pt>
                <c:pt idx="50">
                  <c:v>45.826000000000001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'2013年全井戸折れ線グラフ'!$X$2</c:f>
              <c:strCache>
                <c:ptCount val="1"/>
                <c:pt idx="0">
                  <c:v>6U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'2013年全井戸折れ線グラフ'!$X$3:$X$53</c:f>
              <c:numCache>
                <c:formatCode>0.000_ </c:formatCode>
                <c:ptCount val="51"/>
                <c:pt idx="0">
                  <c:v>53.113</c:v>
                </c:pt>
                <c:pt idx="1">
                  <c:v>53.11</c:v>
                </c:pt>
                <c:pt idx="2">
                  <c:v>52.528999999999996</c:v>
                </c:pt>
                <c:pt idx="3">
                  <c:v>52.536000000000001</c:v>
                </c:pt>
                <c:pt idx="4">
                  <c:v>52.624000000000002</c:v>
                </c:pt>
                <c:pt idx="5">
                  <c:v>52.649000000000001</c:v>
                </c:pt>
                <c:pt idx="6">
                  <c:v>52.566000000000003</c:v>
                </c:pt>
                <c:pt idx="7">
                  <c:v>52.634</c:v>
                </c:pt>
                <c:pt idx="8">
                  <c:v>52.694000000000003</c:v>
                </c:pt>
                <c:pt idx="9">
                  <c:v>52.322000000000003</c:v>
                </c:pt>
                <c:pt idx="10">
                  <c:v>52.302999999999997</c:v>
                </c:pt>
                <c:pt idx="11">
                  <c:v>52.225999999999999</c:v>
                </c:pt>
                <c:pt idx="12">
                  <c:v>52.305999999999997</c:v>
                </c:pt>
                <c:pt idx="13">
                  <c:v>55.867000000000004</c:v>
                </c:pt>
                <c:pt idx="14">
                  <c:v>55.302999999999997</c:v>
                </c:pt>
                <c:pt idx="15">
                  <c:v>54.239000000000004</c:v>
                </c:pt>
                <c:pt idx="16">
                  <c:v>54.054000000000002</c:v>
                </c:pt>
                <c:pt idx="17">
                  <c:v>53.111000000000004</c:v>
                </c:pt>
                <c:pt idx="18">
                  <c:v>53.134</c:v>
                </c:pt>
                <c:pt idx="19">
                  <c:v>53.082999999999998</c:v>
                </c:pt>
                <c:pt idx="20">
                  <c:v>53.609000000000002</c:v>
                </c:pt>
                <c:pt idx="21">
                  <c:v>53.545000000000002</c:v>
                </c:pt>
                <c:pt idx="22">
                  <c:v>52.944000000000003</c:v>
                </c:pt>
                <c:pt idx="23">
                  <c:v>54.019000000000005</c:v>
                </c:pt>
                <c:pt idx="24">
                  <c:v>55.414999999999999</c:v>
                </c:pt>
                <c:pt idx="25">
                  <c:v>53.948999999999998</c:v>
                </c:pt>
                <c:pt idx="26">
                  <c:v>53.689</c:v>
                </c:pt>
                <c:pt idx="27">
                  <c:v>54.119</c:v>
                </c:pt>
                <c:pt idx="28">
                  <c:v>53.936</c:v>
                </c:pt>
                <c:pt idx="29">
                  <c:v>53.460999999999999</c:v>
                </c:pt>
                <c:pt idx="30">
                  <c:v>54.338999999999999</c:v>
                </c:pt>
                <c:pt idx="31">
                  <c:v>54.283000000000001</c:v>
                </c:pt>
                <c:pt idx="32">
                  <c:v>53.391000000000005</c:v>
                </c:pt>
                <c:pt idx="33">
                  <c:v>53.385000000000005</c:v>
                </c:pt>
                <c:pt idx="34">
                  <c:v>53.716999999999999</c:v>
                </c:pt>
                <c:pt idx="35">
                  <c:v>54.400000000000006</c:v>
                </c:pt>
                <c:pt idx="36">
                  <c:v>54.561999999999998</c:v>
                </c:pt>
                <c:pt idx="37">
                  <c:v>54.989000000000004</c:v>
                </c:pt>
                <c:pt idx="38">
                  <c:v>56.016000000000005</c:v>
                </c:pt>
                <c:pt idx="39">
                  <c:v>55.820999999999998</c:v>
                </c:pt>
                <c:pt idx="40">
                  <c:v>57.263000000000005</c:v>
                </c:pt>
                <c:pt idx="41">
                  <c:v>57.329000000000001</c:v>
                </c:pt>
                <c:pt idx="42">
                  <c:v>57.636000000000003</c:v>
                </c:pt>
                <c:pt idx="43">
                  <c:v>57.087000000000003</c:v>
                </c:pt>
                <c:pt idx="44">
                  <c:v>56.658999999999999</c:v>
                </c:pt>
                <c:pt idx="45">
                  <c:v>56.713999999999999</c:v>
                </c:pt>
                <c:pt idx="46">
                  <c:v>56.588999999999999</c:v>
                </c:pt>
                <c:pt idx="47">
                  <c:v>56.305999999999997</c:v>
                </c:pt>
                <c:pt idx="48">
                  <c:v>56.22</c:v>
                </c:pt>
                <c:pt idx="49">
                  <c:v>56.147000000000006</c:v>
                </c:pt>
                <c:pt idx="50">
                  <c:v>55.948999999999998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'2013年全井戸折れ線グラフ'!$Y$2</c:f>
              <c:strCache>
                <c:ptCount val="1"/>
                <c:pt idx="0">
                  <c:v>7B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'2013年全井戸折れ線グラフ'!$Y$3:$Y$53</c:f>
              <c:numCache>
                <c:formatCode>0.000_ </c:formatCode>
                <c:ptCount val="51"/>
                <c:pt idx="0">
                  <c:v>52.405000000000001</c:v>
                </c:pt>
                <c:pt idx="1">
                  <c:v>52.395000000000003</c:v>
                </c:pt>
                <c:pt idx="2">
                  <c:v>52.318000000000005</c:v>
                </c:pt>
                <c:pt idx="3">
                  <c:v>52.332000000000001</c:v>
                </c:pt>
                <c:pt idx="4">
                  <c:v>52.303000000000004</c:v>
                </c:pt>
                <c:pt idx="5">
                  <c:v>52.278000000000006</c:v>
                </c:pt>
                <c:pt idx="6">
                  <c:v>52.295000000000002</c:v>
                </c:pt>
                <c:pt idx="7">
                  <c:v>52.34</c:v>
                </c:pt>
                <c:pt idx="8">
                  <c:v>52.311000000000007</c:v>
                </c:pt>
                <c:pt idx="9">
                  <c:v>52.300000000000004</c:v>
                </c:pt>
                <c:pt idx="10">
                  <c:v>52.273000000000003</c:v>
                </c:pt>
                <c:pt idx="11">
                  <c:v>52.267000000000003</c:v>
                </c:pt>
                <c:pt idx="12">
                  <c:v>52.268000000000001</c:v>
                </c:pt>
                <c:pt idx="13">
                  <c:v>54.959000000000003</c:v>
                </c:pt>
                <c:pt idx="14">
                  <c:v>54.063000000000002</c:v>
                </c:pt>
                <c:pt idx="15">
                  <c:v>52.38</c:v>
                </c:pt>
                <c:pt idx="16">
                  <c:v>52.442000000000007</c:v>
                </c:pt>
                <c:pt idx="17">
                  <c:v>52.246000000000002</c:v>
                </c:pt>
                <c:pt idx="18">
                  <c:v>52.27</c:v>
                </c:pt>
                <c:pt idx="19">
                  <c:v>52.355000000000004</c:v>
                </c:pt>
                <c:pt idx="20">
                  <c:v>52.279000000000003</c:v>
                </c:pt>
                <c:pt idx="21">
                  <c:v>52.216000000000001</c:v>
                </c:pt>
                <c:pt idx="22">
                  <c:v>52.248000000000005</c:v>
                </c:pt>
                <c:pt idx="23">
                  <c:v>52.440000000000005</c:v>
                </c:pt>
                <c:pt idx="24">
                  <c:v>52.478000000000002</c:v>
                </c:pt>
                <c:pt idx="25">
                  <c:v>52.097999999999999</c:v>
                </c:pt>
                <c:pt idx="26">
                  <c:v>51.827000000000005</c:v>
                </c:pt>
                <c:pt idx="27">
                  <c:v>52.389000000000003</c:v>
                </c:pt>
                <c:pt idx="28">
                  <c:v>52.323</c:v>
                </c:pt>
                <c:pt idx="29">
                  <c:v>52.258000000000003</c:v>
                </c:pt>
                <c:pt idx="30">
                  <c:v>52.929000000000002</c:v>
                </c:pt>
                <c:pt idx="31">
                  <c:v>52.925000000000004</c:v>
                </c:pt>
                <c:pt idx="32">
                  <c:v>52.228000000000002</c:v>
                </c:pt>
                <c:pt idx="33">
                  <c:v>52.054000000000002</c:v>
                </c:pt>
                <c:pt idx="34">
                  <c:v>52.228000000000002</c:v>
                </c:pt>
                <c:pt idx="35">
                  <c:v>52.260000000000005</c:v>
                </c:pt>
                <c:pt idx="36">
                  <c:v>52.300000000000004</c:v>
                </c:pt>
                <c:pt idx="37">
                  <c:v>52.171000000000006</c:v>
                </c:pt>
                <c:pt idx="38">
                  <c:v>53.660000000000004</c:v>
                </c:pt>
                <c:pt idx="39">
                  <c:v>53.918000000000006</c:v>
                </c:pt>
                <c:pt idx="40">
                  <c:v>54.904000000000003</c:v>
                </c:pt>
                <c:pt idx="41">
                  <c:v>55.355000000000004</c:v>
                </c:pt>
                <c:pt idx="42">
                  <c:v>55.255000000000003</c:v>
                </c:pt>
                <c:pt idx="43">
                  <c:v>54.978000000000002</c:v>
                </c:pt>
                <c:pt idx="44">
                  <c:v>54.788000000000004</c:v>
                </c:pt>
                <c:pt idx="45">
                  <c:v>54.916000000000004</c:v>
                </c:pt>
                <c:pt idx="46">
                  <c:v>55.134</c:v>
                </c:pt>
                <c:pt idx="47">
                  <c:v>53.805000000000007</c:v>
                </c:pt>
                <c:pt idx="48">
                  <c:v>53.667000000000002</c:v>
                </c:pt>
                <c:pt idx="49">
                  <c:v>53.628</c:v>
                </c:pt>
                <c:pt idx="50">
                  <c:v>53.56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'2013年全井戸折れ線グラフ'!$Z$2</c:f>
              <c:strCache>
                <c:ptCount val="1"/>
                <c:pt idx="0">
                  <c:v>NSW-No.7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'2013年全井戸折れ線グラフ'!$Z$3:$Z$53</c:f>
              <c:numCache>
                <c:formatCode>0.000_ </c:formatCode>
                <c:ptCount val="51"/>
                <c:pt idx="0">
                  <c:v>49.079000000000001</c:v>
                </c:pt>
                <c:pt idx="1">
                  <c:v>49.073999999999998</c:v>
                </c:pt>
                <c:pt idx="2">
                  <c:v>49.037999999999997</c:v>
                </c:pt>
                <c:pt idx="3">
                  <c:v>49.055999999999997</c:v>
                </c:pt>
                <c:pt idx="4">
                  <c:v>49.076000000000001</c:v>
                </c:pt>
                <c:pt idx="5">
                  <c:v>49.042999999999999</c:v>
                </c:pt>
                <c:pt idx="6">
                  <c:v>49.107999999999997</c:v>
                </c:pt>
                <c:pt idx="7">
                  <c:v>49.174999999999997</c:v>
                </c:pt>
                <c:pt idx="8">
                  <c:v>49.061999999999998</c:v>
                </c:pt>
                <c:pt idx="9">
                  <c:v>49.055999999999997</c:v>
                </c:pt>
                <c:pt idx="10">
                  <c:v>49.095999999999997</c:v>
                </c:pt>
                <c:pt idx="11">
                  <c:v>49.177999999999997</c:v>
                </c:pt>
                <c:pt idx="12">
                  <c:v>49.143000000000001</c:v>
                </c:pt>
                <c:pt idx="13">
                  <c:v>49.720999999999997</c:v>
                </c:pt>
                <c:pt idx="14">
                  <c:v>49.643000000000001</c:v>
                </c:pt>
                <c:pt idx="15">
                  <c:v>49.36</c:v>
                </c:pt>
                <c:pt idx="16">
                  <c:v>49.227999999999994</c:v>
                </c:pt>
                <c:pt idx="17">
                  <c:v>49.185000000000002</c:v>
                </c:pt>
                <c:pt idx="18">
                  <c:v>49.244</c:v>
                </c:pt>
                <c:pt idx="19">
                  <c:v>49.375</c:v>
                </c:pt>
                <c:pt idx="20">
                  <c:v>49.313000000000002</c:v>
                </c:pt>
                <c:pt idx="21">
                  <c:v>49.602999999999994</c:v>
                </c:pt>
                <c:pt idx="22">
                  <c:v>49.225999999999999</c:v>
                </c:pt>
                <c:pt idx="23">
                  <c:v>49.551000000000002</c:v>
                </c:pt>
                <c:pt idx="24">
                  <c:v>49.97</c:v>
                </c:pt>
                <c:pt idx="25">
                  <c:v>49.96</c:v>
                </c:pt>
                <c:pt idx="26">
                  <c:v>49.744</c:v>
                </c:pt>
                <c:pt idx="27">
                  <c:v>49.704999999999998</c:v>
                </c:pt>
                <c:pt idx="28">
                  <c:v>49.622</c:v>
                </c:pt>
                <c:pt idx="29">
                  <c:v>49.551000000000002</c:v>
                </c:pt>
                <c:pt idx="30">
                  <c:v>50.223999999999997</c:v>
                </c:pt>
                <c:pt idx="31">
                  <c:v>49.563000000000002</c:v>
                </c:pt>
                <c:pt idx="32">
                  <c:v>49.308</c:v>
                </c:pt>
                <c:pt idx="33">
                  <c:v>49.234999999999999</c:v>
                </c:pt>
                <c:pt idx="34">
                  <c:v>49.625</c:v>
                </c:pt>
                <c:pt idx="35">
                  <c:v>49.804000000000002</c:v>
                </c:pt>
                <c:pt idx="36">
                  <c:v>49.870999999999995</c:v>
                </c:pt>
                <c:pt idx="37">
                  <c:v>50.343999999999994</c:v>
                </c:pt>
                <c:pt idx="38">
                  <c:v>50.670999999999999</c:v>
                </c:pt>
                <c:pt idx="39">
                  <c:v>50.670999999999999</c:v>
                </c:pt>
                <c:pt idx="40">
                  <c:v>50.742999999999995</c:v>
                </c:pt>
                <c:pt idx="41">
                  <c:v>51.628999999999998</c:v>
                </c:pt>
                <c:pt idx="42">
                  <c:v>51.352999999999994</c:v>
                </c:pt>
                <c:pt idx="43">
                  <c:v>51.234999999999999</c:v>
                </c:pt>
                <c:pt idx="44">
                  <c:v>51.170999999999999</c:v>
                </c:pt>
                <c:pt idx="45">
                  <c:v>52.852999999999994</c:v>
                </c:pt>
                <c:pt idx="46">
                  <c:v>52.695</c:v>
                </c:pt>
                <c:pt idx="47">
                  <c:v>52.780999999999999</c:v>
                </c:pt>
                <c:pt idx="48">
                  <c:v>52.352999999999994</c:v>
                </c:pt>
                <c:pt idx="49">
                  <c:v>52.341999999999999</c:v>
                </c:pt>
                <c:pt idx="50">
                  <c:v>52.349999999999994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'2013年全井戸折れ線グラフ'!$AA$2</c:f>
              <c:strCache>
                <c:ptCount val="1"/>
                <c:pt idx="0">
                  <c:v>8A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'2013年全井戸折れ線グラフ'!$AA$3:$AA$53</c:f>
              <c:numCache>
                <c:formatCode>0.000_ </c:formatCode>
                <c:ptCount val="51"/>
                <c:pt idx="0">
                  <c:v>50.635000000000005</c:v>
                </c:pt>
                <c:pt idx="1">
                  <c:v>50.671000000000006</c:v>
                </c:pt>
                <c:pt idx="2">
                  <c:v>50.692</c:v>
                </c:pt>
                <c:pt idx="3">
                  <c:v>50.663000000000004</c:v>
                </c:pt>
                <c:pt idx="4">
                  <c:v>50.615000000000002</c:v>
                </c:pt>
                <c:pt idx="5">
                  <c:v>50.642000000000003</c:v>
                </c:pt>
                <c:pt idx="6">
                  <c:v>50.620000000000005</c:v>
                </c:pt>
                <c:pt idx="7">
                  <c:v>50.623000000000005</c:v>
                </c:pt>
                <c:pt idx="8">
                  <c:v>50.59</c:v>
                </c:pt>
                <c:pt idx="9">
                  <c:v>50.59</c:v>
                </c:pt>
                <c:pt idx="10">
                  <c:v>50.609000000000002</c:v>
                </c:pt>
                <c:pt idx="11">
                  <c:v>50.631</c:v>
                </c:pt>
                <c:pt idx="12">
                  <c:v>50.519000000000005</c:v>
                </c:pt>
                <c:pt idx="13">
                  <c:v>50.901000000000003</c:v>
                </c:pt>
                <c:pt idx="14">
                  <c:v>50.716999999999999</c:v>
                </c:pt>
                <c:pt idx="15">
                  <c:v>50.544000000000004</c:v>
                </c:pt>
                <c:pt idx="16">
                  <c:v>50.636000000000003</c:v>
                </c:pt>
                <c:pt idx="17">
                  <c:v>50.6</c:v>
                </c:pt>
                <c:pt idx="18">
                  <c:v>50.571000000000005</c:v>
                </c:pt>
                <c:pt idx="19">
                  <c:v>50.691000000000003</c:v>
                </c:pt>
                <c:pt idx="20">
                  <c:v>50.633000000000003</c:v>
                </c:pt>
                <c:pt idx="21">
                  <c:v>50.518000000000001</c:v>
                </c:pt>
                <c:pt idx="22">
                  <c:v>50.594999999999999</c:v>
                </c:pt>
                <c:pt idx="23">
                  <c:v>50.718000000000004</c:v>
                </c:pt>
                <c:pt idx="24">
                  <c:v>50.725999999999999</c:v>
                </c:pt>
                <c:pt idx="25">
                  <c:v>50.688000000000002</c:v>
                </c:pt>
                <c:pt idx="26">
                  <c:v>50.572000000000003</c:v>
                </c:pt>
                <c:pt idx="27">
                  <c:v>50.578000000000003</c:v>
                </c:pt>
                <c:pt idx="28">
                  <c:v>50.554000000000002</c:v>
                </c:pt>
                <c:pt idx="29">
                  <c:v>50.597000000000001</c:v>
                </c:pt>
                <c:pt idx="30">
                  <c:v>50.578000000000003</c:v>
                </c:pt>
                <c:pt idx="31">
                  <c:v>50.578000000000003</c:v>
                </c:pt>
                <c:pt idx="32">
                  <c:v>50.561</c:v>
                </c:pt>
                <c:pt idx="33">
                  <c:v>50.568000000000005</c:v>
                </c:pt>
                <c:pt idx="34">
                  <c:v>50.577000000000005</c:v>
                </c:pt>
                <c:pt idx="35">
                  <c:v>50.59</c:v>
                </c:pt>
                <c:pt idx="36">
                  <c:v>50.660000000000004</c:v>
                </c:pt>
                <c:pt idx="37">
                  <c:v>50.669000000000004</c:v>
                </c:pt>
                <c:pt idx="38">
                  <c:v>50.689</c:v>
                </c:pt>
                <c:pt idx="39">
                  <c:v>50.673000000000002</c:v>
                </c:pt>
                <c:pt idx="40">
                  <c:v>51.255000000000003</c:v>
                </c:pt>
                <c:pt idx="41">
                  <c:v>51.019000000000005</c:v>
                </c:pt>
                <c:pt idx="42">
                  <c:v>50.815000000000005</c:v>
                </c:pt>
                <c:pt idx="43">
                  <c:v>50.728999999999999</c:v>
                </c:pt>
                <c:pt idx="44">
                  <c:v>50.737000000000002</c:v>
                </c:pt>
                <c:pt idx="45">
                  <c:v>50.606999999999999</c:v>
                </c:pt>
                <c:pt idx="46">
                  <c:v>50.511000000000003</c:v>
                </c:pt>
                <c:pt idx="47">
                  <c:v>50.825000000000003</c:v>
                </c:pt>
                <c:pt idx="48">
                  <c:v>50.711000000000006</c:v>
                </c:pt>
                <c:pt idx="49">
                  <c:v>50.914000000000001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'2013年全井戸折れ線グラフ'!$AB$2</c:f>
              <c:strCache>
                <c:ptCount val="1"/>
                <c:pt idx="0">
                  <c:v>8B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'2013年全井戸折れ線グラフ'!$AB$3:$AB$53</c:f>
              <c:numCache>
                <c:formatCode>0.000_ </c:formatCode>
                <c:ptCount val="51"/>
                <c:pt idx="0">
                  <c:v>49.846000000000004</c:v>
                </c:pt>
                <c:pt idx="1">
                  <c:v>49.734999999999999</c:v>
                </c:pt>
                <c:pt idx="2">
                  <c:v>49.875999999999998</c:v>
                </c:pt>
                <c:pt idx="3">
                  <c:v>49.841000000000001</c:v>
                </c:pt>
                <c:pt idx="4">
                  <c:v>49.841999999999999</c:v>
                </c:pt>
                <c:pt idx="5">
                  <c:v>49.903999999999996</c:v>
                </c:pt>
                <c:pt idx="6">
                  <c:v>49.831000000000003</c:v>
                </c:pt>
                <c:pt idx="7">
                  <c:v>49.837000000000003</c:v>
                </c:pt>
                <c:pt idx="8">
                  <c:v>49.734000000000002</c:v>
                </c:pt>
                <c:pt idx="9">
                  <c:v>49.826000000000001</c:v>
                </c:pt>
                <c:pt idx="10">
                  <c:v>49.707999999999998</c:v>
                </c:pt>
                <c:pt idx="11">
                  <c:v>49.878</c:v>
                </c:pt>
                <c:pt idx="12">
                  <c:v>49.707999999999998</c:v>
                </c:pt>
                <c:pt idx="13">
                  <c:v>49.966000000000001</c:v>
                </c:pt>
                <c:pt idx="14">
                  <c:v>49.640999999999998</c:v>
                </c:pt>
                <c:pt idx="15">
                  <c:v>49.902999999999999</c:v>
                </c:pt>
                <c:pt idx="16">
                  <c:v>49.899000000000001</c:v>
                </c:pt>
                <c:pt idx="17">
                  <c:v>49.969000000000001</c:v>
                </c:pt>
                <c:pt idx="18">
                  <c:v>49.972000000000001</c:v>
                </c:pt>
                <c:pt idx="19">
                  <c:v>49.999000000000002</c:v>
                </c:pt>
                <c:pt idx="20">
                  <c:v>49.911000000000001</c:v>
                </c:pt>
                <c:pt idx="21">
                  <c:v>50.055999999999997</c:v>
                </c:pt>
                <c:pt idx="22">
                  <c:v>49.891999999999996</c:v>
                </c:pt>
                <c:pt idx="23">
                  <c:v>49.959000000000003</c:v>
                </c:pt>
                <c:pt idx="24">
                  <c:v>50.034999999999997</c:v>
                </c:pt>
                <c:pt idx="25">
                  <c:v>49.978999999999999</c:v>
                </c:pt>
                <c:pt idx="26">
                  <c:v>49.900999999999996</c:v>
                </c:pt>
                <c:pt idx="27">
                  <c:v>49.941000000000003</c:v>
                </c:pt>
                <c:pt idx="28">
                  <c:v>49.918999999999997</c:v>
                </c:pt>
                <c:pt idx="29">
                  <c:v>49.906999999999996</c:v>
                </c:pt>
                <c:pt idx="30">
                  <c:v>49.874000000000002</c:v>
                </c:pt>
                <c:pt idx="31">
                  <c:v>49.874000000000002</c:v>
                </c:pt>
                <c:pt idx="32">
                  <c:v>49.902000000000001</c:v>
                </c:pt>
                <c:pt idx="33">
                  <c:v>49.84</c:v>
                </c:pt>
                <c:pt idx="34">
                  <c:v>49.911000000000001</c:v>
                </c:pt>
                <c:pt idx="35">
                  <c:v>49.881999999999998</c:v>
                </c:pt>
                <c:pt idx="36">
                  <c:v>49.908999999999999</c:v>
                </c:pt>
                <c:pt idx="37">
                  <c:v>49.899000000000001</c:v>
                </c:pt>
                <c:pt idx="38">
                  <c:v>50.025999999999996</c:v>
                </c:pt>
                <c:pt idx="39">
                  <c:v>50.024000000000001</c:v>
                </c:pt>
                <c:pt idx="40">
                  <c:v>50.271000000000001</c:v>
                </c:pt>
                <c:pt idx="41">
                  <c:v>49.926000000000002</c:v>
                </c:pt>
                <c:pt idx="42">
                  <c:v>50.106999999999999</c:v>
                </c:pt>
                <c:pt idx="43">
                  <c:v>49.725999999999999</c:v>
                </c:pt>
                <c:pt idx="44">
                  <c:v>50.067999999999998</c:v>
                </c:pt>
                <c:pt idx="45">
                  <c:v>49.860999999999997</c:v>
                </c:pt>
                <c:pt idx="46">
                  <c:v>50.066000000000003</c:v>
                </c:pt>
                <c:pt idx="47">
                  <c:v>50.186</c:v>
                </c:pt>
                <c:pt idx="48">
                  <c:v>50.12</c:v>
                </c:pt>
                <c:pt idx="49">
                  <c:v>50.103999999999999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'2013年全井戸折れ線グラフ'!$AC$2</c:f>
              <c:strCache>
                <c:ptCount val="1"/>
                <c:pt idx="0">
                  <c:v>NSW-No.8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'2013年全井戸折れ線グラフ'!$AC$3:$AC$53</c:f>
              <c:numCache>
                <c:formatCode>0.000_ </c:formatCode>
                <c:ptCount val="51"/>
                <c:pt idx="0">
                  <c:v>50.072000000000003</c:v>
                </c:pt>
                <c:pt idx="1">
                  <c:v>50.063000000000002</c:v>
                </c:pt>
                <c:pt idx="2">
                  <c:v>50.070999999999998</c:v>
                </c:pt>
                <c:pt idx="3">
                  <c:v>50.073</c:v>
                </c:pt>
                <c:pt idx="4">
                  <c:v>50.066000000000003</c:v>
                </c:pt>
                <c:pt idx="5">
                  <c:v>50.067999999999998</c:v>
                </c:pt>
                <c:pt idx="6">
                  <c:v>50.052</c:v>
                </c:pt>
                <c:pt idx="7">
                  <c:v>50.055</c:v>
                </c:pt>
                <c:pt idx="8">
                  <c:v>50.055999999999997</c:v>
                </c:pt>
                <c:pt idx="9">
                  <c:v>50.033000000000001</c:v>
                </c:pt>
                <c:pt idx="10">
                  <c:v>50.064</c:v>
                </c:pt>
                <c:pt idx="11">
                  <c:v>50.112000000000002</c:v>
                </c:pt>
                <c:pt idx="12">
                  <c:v>50.137999999999998</c:v>
                </c:pt>
                <c:pt idx="13">
                  <c:v>50.352000000000004</c:v>
                </c:pt>
                <c:pt idx="14">
                  <c:v>50.343000000000004</c:v>
                </c:pt>
                <c:pt idx="15">
                  <c:v>50.201999999999998</c:v>
                </c:pt>
                <c:pt idx="16">
                  <c:v>50.043999999999997</c:v>
                </c:pt>
                <c:pt idx="17">
                  <c:v>50.14</c:v>
                </c:pt>
                <c:pt idx="18">
                  <c:v>50.177999999999997</c:v>
                </c:pt>
                <c:pt idx="19">
                  <c:v>50.381</c:v>
                </c:pt>
                <c:pt idx="20">
                  <c:v>50.195999999999998</c:v>
                </c:pt>
                <c:pt idx="21">
                  <c:v>50.25</c:v>
                </c:pt>
                <c:pt idx="22">
                  <c:v>50.137999999999998</c:v>
                </c:pt>
                <c:pt idx="23">
                  <c:v>50.292000000000002</c:v>
                </c:pt>
                <c:pt idx="24">
                  <c:v>50.438000000000002</c:v>
                </c:pt>
                <c:pt idx="25">
                  <c:v>50.469000000000001</c:v>
                </c:pt>
                <c:pt idx="26">
                  <c:v>50.451000000000001</c:v>
                </c:pt>
                <c:pt idx="27">
                  <c:v>50.346000000000004</c:v>
                </c:pt>
                <c:pt idx="28">
                  <c:v>50.319000000000003</c:v>
                </c:pt>
                <c:pt idx="29">
                  <c:v>50.271000000000001</c:v>
                </c:pt>
                <c:pt idx="30">
                  <c:v>50.677999999999997</c:v>
                </c:pt>
                <c:pt idx="31">
                  <c:v>50.677999999999997</c:v>
                </c:pt>
                <c:pt idx="32">
                  <c:v>50.268999999999998</c:v>
                </c:pt>
                <c:pt idx="33">
                  <c:v>50.256</c:v>
                </c:pt>
                <c:pt idx="34">
                  <c:v>50.283999999999999</c:v>
                </c:pt>
                <c:pt idx="35">
                  <c:v>50.311</c:v>
                </c:pt>
                <c:pt idx="36">
                  <c:v>50.337000000000003</c:v>
                </c:pt>
                <c:pt idx="37">
                  <c:v>50.404000000000003</c:v>
                </c:pt>
                <c:pt idx="38">
                  <c:v>50.707999999999998</c:v>
                </c:pt>
                <c:pt idx="39">
                  <c:v>50.691000000000003</c:v>
                </c:pt>
                <c:pt idx="40">
                  <c:v>51.067999999999998</c:v>
                </c:pt>
                <c:pt idx="41">
                  <c:v>50.993000000000002</c:v>
                </c:pt>
                <c:pt idx="42">
                  <c:v>50.935000000000002</c:v>
                </c:pt>
                <c:pt idx="43">
                  <c:v>50.822000000000003</c:v>
                </c:pt>
                <c:pt idx="44">
                  <c:v>50.872</c:v>
                </c:pt>
                <c:pt idx="45">
                  <c:v>51.387999999999998</c:v>
                </c:pt>
                <c:pt idx="46">
                  <c:v>51.325000000000003</c:v>
                </c:pt>
                <c:pt idx="47">
                  <c:v>51.384999999999998</c:v>
                </c:pt>
                <c:pt idx="48">
                  <c:v>51.224000000000004</c:v>
                </c:pt>
                <c:pt idx="49">
                  <c:v>51.228000000000002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'2013年全井戸折れ線グラフ'!$AD$2</c:f>
              <c:strCache>
                <c:ptCount val="1"/>
                <c:pt idx="0">
                  <c:v>9Y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'2013年全井戸折れ線グラフ'!$AD$3:$AD$53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'2013年全井戸折れ線グラフ'!$AE$2</c:f>
              <c:strCache>
                <c:ptCount val="1"/>
                <c:pt idx="0">
                  <c:v>9Z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'2013年全井戸折れ線グラフ'!$AE$3:$AE$53</c:f>
              <c:numCache>
                <c:formatCode>0.000_ </c:formatCode>
                <c:ptCount val="51"/>
                <c:pt idx="0">
                  <c:v>72.50800000000001</c:v>
                </c:pt>
                <c:pt idx="1">
                  <c:v>72.53</c:v>
                </c:pt>
                <c:pt idx="2">
                  <c:v>72.518000000000001</c:v>
                </c:pt>
                <c:pt idx="3">
                  <c:v>72.282000000000011</c:v>
                </c:pt>
                <c:pt idx="4">
                  <c:v>72.512</c:v>
                </c:pt>
                <c:pt idx="5">
                  <c:v>72.488</c:v>
                </c:pt>
                <c:pt idx="6">
                  <c:v>72.457999999999998</c:v>
                </c:pt>
                <c:pt idx="7">
                  <c:v>72.448999999999998</c:v>
                </c:pt>
                <c:pt idx="8">
                  <c:v>72.613</c:v>
                </c:pt>
                <c:pt idx="9">
                  <c:v>72.47</c:v>
                </c:pt>
                <c:pt idx="10">
                  <c:v>72.397999999999996</c:v>
                </c:pt>
                <c:pt idx="11">
                  <c:v>72.453000000000003</c:v>
                </c:pt>
                <c:pt idx="12">
                  <c:v>72.343000000000004</c:v>
                </c:pt>
                <c:pt idx="13">
                  <c:v>72.460999999999999</c:v>
                </c:pt>
                <c:pt idx="14">
                  <c:v>72.421999999999997</c:v>
                </c:pt>
                <c:pt idx="15">
                  <c:v>72.379000000000005</c:v>
                </c:pt>
                <c:pt idx="16">
                  <c:v>72.161000000000001</c:v>
                </c:pt>
                <c:pt idx="17">
                  <c:v>72.343000000000004</c:v>
                </c:pt>
                <c:pt idx="18">
                  <c:v>72.542000000000002</c:v>
                </c:pt>
                <c:pt idx="19">
                  <c:v>72.525000000000006</c:v>
                </c:pt>
                <c:pt idx="20">
                  <c:v>72.210000000000008</c:v>
                </c:pt>
                <c:pt idx="21">
                  <c:v>72.241</c:v>
                </c:pt>
                <c:pt idx="22">
                  <c:v>72.2</c:v>
                </c:pt>
                <c:pt idx="23">
                  <c:v>72.180999999999997</c:v>
                </c:pt>
                <c:pt idx="24">
                  <c:v>72.087000000000003</c:v>
                </c:pt>
                <c:pt idx="25">
                  <c:v>72.102000000000004</c:v>
                </c:pt>
                <c:pt idx="26">
                  <c:v>72.195999999999998</c:v>
                </c:pt>
                <c:pt idx="27">
                  <c:v>72.096000000000004</c:v>
                </c:pt>
                <c:pt idx="28">
                  <c:v>72.075000000000003</c:v>
                </c:pt>
                <c:pt idx="29">
                  <c:v>72.046000000000006</c:v>
                </c:pt>
                <c:pt idx="30">
                  <c:v>71.891999999999996</c:v>
                </c:pt>
                <c:pt idx="31">
                  <c:v>71.891999999999996</c:v>
                </c:pt>
                <c:pt idx="32">
                  <c:v>72.003</c:v>
                </c:pt>
                <c:pt idx="33">
                  <c:v>71.980999999999995</c:v>
                </c:pt>
                <c:pt idx="34">
                  <c:v>71.885999999999996</c:v>
                </c:pt>
                <c:pt idx="35">
                  <c:v>72.141000000000005</c:v>
                </c:pt>
                <c:pt idx="36">
                  <c:v>72.242000000000004</c:v>
                </c:pt>
                <c:pt idx="37">
                  <c:v>72.323999999999998</c:v>
                </c:pt>
                <c:pt idx="38">
                  <c:v>71.698000000000008</c:v>
                </c:pt>
                <c:pt idx="39">
                  <c:v>71.64</c:v>
                </c:pt>
                <c:pt idx="40">
                  <c:v>71.609000000000009</c:v>
                </c:pt>
                <c:pt idx="41">
                  <c:v>71.040999999999997</c:v>
                </c:pt>
                <c:pt idx="42">
                  <c:v>71.52000000000001</c:v>
                </c:pt>
                <c:pt idx="43">
                  <c:v>71.242000000000004</c:v>
                </c:pt>
                <c:pt idx="44">
                  <c:v>71.41</c:v>
                </c:pt>
                <c:pt idx="45">
                  <c:v>71.287999999999997</c:v>
                </c:pt>
                <c:pt idx="46">
                  <c:v>71.341000000000008</c:v>
                </c:pt>
                <c:pt idx="47">
                  <c:v>71.257000000000005</c:v>
                </c:pt>
                <c:pt idx="48">
                  <c:v>71.281000000000006</c:v>
                </c:pt>
                <c:pt idx="49">
                  <c:v>71.355000000000004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'2013年全井戸折れ線グラフ'!$AF$2</c:f>
              <c:strCache>
                <c:ptCount val="1"/>
                <c:pt idx="0">
                  <c:v>9A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'2013年全井戸折れ線グラフ'!$AF$3:$AF$53</c:f>
              <c:numCache>
                <c:formatCode>0.000_ </c:formatCode>
                <c:ptCount val="51"/>
                <c:pt idx="0">
                  <c:v>74.006</c:v>
                </c:pt>
                <c:pt idx="1">
                  <c:v>73.991</c:v>
                </c:pt>
                <c:pt idx="2">
                  <c:v>73.986000000000004</c:v>
                </c:pt>
                <c:pt idx="3">
                  <c:v>73.91</c:v>
                </c:pt>
                <c:pt idx="4">
                  <c:v>73.945999999999998</c:v>
                </c:pt>
                <c:pt idx="5">
                  <c:v>73.906000000000006</c:v>
                </c:pt>
                <c:pt idx="6">
                  <c:v>73.94</c:v>
                </c:pt>
                <c:pt idx="7">
                  <c:v>73.915999999999997</c:v>
                </c:pt>
                <c:pt idx="8">
                  <c:v>73.915999999999997</c:v>
                </c:pt>
                <c:pt idx="9">
                  <c:v>73.786000000000001</c:v>
                </c:pt>
                <c:pt idx="10">
                  <c:v>73.76400000000001</c:v>
                </c:pt>
                <c:pt idx="11">
                  <c:v>73.725999999999999</c:v>
                </c:pt>
                <c:pt idx="12">
                  <c:v>73.346000000000004</c:v>
                </c:pt>
                <c:pt idx="13">
                  <c:v>73.550000000000011</c:v>
                </c:pt>
                <c:pt idx="14">
                  <c:v>73.515000000000001</c:v>
                </c:pt>
                <c:pt idx="15">
                  <c:v>73.371000000000009</c:v>
                </c:pt>
                <c:pt idx="16">
                  <c:v>73.326000000000008</c:v>
                </c:pt>
                <c:pt idx="17">
                  <c:v>73.323000000000008</c:v>
                </c:pt>
                <c:pt idx="18">
                  <c:v>73.384</c:v>
                </c:pt>
                <c:pt idx="19">
                  <c:v>73.372</c:v>
                </c:pt>
                <c:pt idx="20">
                  <c:v>73.206000000000003</c:v>
                </c:pt>
                <c:pt idx="21">
                  <c:v>73.260999999999996</c:v>
                </c:pt>
                <c:pt idx="22">
                  <c:v>73.236999999999995</c:v>
                </c:pt>
                <c:pt idx="23">
                  <c:v>73.210000000000008</c:v>
                </c:pt>
                <c:pt idx="24">
                  <c:v>73.546999999999997</c:v>
                </c:pt>
                <c:pt idx="25">
                  <c:v>73.195000000000007</c:v>
                </c:pt>
                <c:pt idx="26">
                  <c:v>73.123000000000005</c:v>
                </c:pt>
                <c:pt idx="27">
                  <c:v>73.239000000000004</c:v>
                </c:pt>
                <c:pt idx="28">
                  <c:v>73.201000000000008</c:v>
                </c:pt>
                <c:pt idx="29">
                  <c:v>73.206000000000003</c:v>
                </c:pt>
                <c:pt idx="30">
                  <c:v>73.108000000000004</c:v>
                </c:pt>
                <c:pt idx="31">
                  <c:v>73.108000000000004</c:v>
                </c:pt>
                <c:pt idx="32">
                  <c:v>73.150000000000006</c:v>
                </c:pt>
                <c:pt idx="33">
                  <c:v>73.230999999999995</c:v>
                </c:pt>
                <c:pt idx="34">
                  <c:v>73.063000000000002</c:v>
                </c:pt>
                <c:pt idx="35">
                  <c:v>73.070999999999998</c:v>
                </c:pt>
                <c:pt idx="36">
                  <c:v>73.119</c:v>
                </c:pt>
                <c:pt idx="37">
                  <c:v>73.132000000000005</c:v>
                </c:pt>
                <c:pt idx="38">
                  <c:v>72.998000000000005</c:v>
                </c:pt>
                <c:pt idx="39">
                  <c:v>72.998000000000005</c:v>
                </c:pt>
                <c:pt idx="40">
                  <c:v>73.406000000000006</c:v>
                </c:pt>
                <c:pt idx="41">
                  <c:v>73.050000000000011</c:v>
                </c:pt>
                <c:pt idx="42">
                  <c:v>73.242999999999995</c:v>
                </c:pt>
                <c:pt idx="43">
                  <c:v>72.971000000000004</c:v>
                </c:pt>
                <c:pt idx="44">
                  <c:v>73.600999999999999</c:v>
                </c:pt>
                <c:pt idx="45">
                  <c:v>75.438000000000002</c:v>
                </c:pt>
                <c:pt idx="46">
                  <c:v>73.588999999999999</c:v>
                </c:pt>
                <c:pt idx="47">
                  <c:v>73.728000000000009</c:v>
                </c:pt>
                <c:pt idx="48">
                  <c:v>73.447000000000003</c:v>
                </c:pt>
                <c:pt idx="49">
                  <c:v>73.361000000000004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'2013年全井戸折れ線グラフ'!$AG$2</c:f>
              <c:strCache>
                <c:ptCount val="1"/>
                <c:pt idx="0">
                  <c:v>9B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'2013年全井戸折れ線グラフ'!$AG$3:$AG$53</c:f>
              <c:numCache>
                <c:formatCode>0.000_ </c:formatCode>
                <c:ptCount val="51"/>
                <c:pt idx="0">
                  <c:v>67.810999999999993</c:v>
                </c:pt>
                <c:pt idx="1">
                  <c:v>67.831999999999994</c:v>
                </c:pt>
                <c:pt idx="2">
                  <c:v>67.84</c:v>
                </c:pt>
                <c:pt idx="3">
                  <c:v>67.81</c:v>
                </c:pt>
                <c:pt idx="4">
                  <c:v>67.99199999999999</c:v>
                </c:pt>
                <c:pt idx="5">
                  <c:v>67.975999999999999</c:v>
                </c:pt>
                <c:pt idx="6">
                  <c:v>67.86</c:v>
                </c:pt>
                <c:pt idx="7">
                  <c:v>67.787000000000006</c:v>
                </c:pt>
                <c:pt idx="8">
                  <c:v>67.66</c:v>
                </c:pt>
                <c:pt idx="9">
                  <c:v>67.784999999999997</c:v>
                </c:pt>
                <c:pt idx="10">
                  <c:v>67.778999999999996</c:v>
                </c:pt>
                <c:pt idx="11">
                  <c:v>67.88</c:v>
                </c:pt>
                <c:pt idx="12">
                  <c:v>67.756</c:v>
                </c:pt>
                <c:pt idx="13">
                  <c:v>67.686999999999998</c:v>
                </c:pt>
                <c:pt idx="14">
                  <c:v>67.668999999999997</c:v>
                </c:pt>
                <c:pt idx="15">
                  <c:v>67.449999999999989</c:v>
                </c:pt>
                <c:pt idx="16">
                  <c:v>67.073999999999998</c:v>
                </c:pt>
                <c:pt idx="17">
                  <c:v>67.426999999999992</c:v>
                </c:pt>
                <c:pt idx="18">
                  <c:v>67.450999999999993</c:v>
                </c:pt>
                <c:pt idx="19">
                  <c:v>67.47</c:v>
                </c:pt>
                <c:pt idx="20">
                  <c:v>67.281000000000006</c:v>
                </c:pt>
                <c:pt idx="21">
                  <c:v>67.141999999999996</c:v>
                </c:pt>
                <c:pt idx="22">
                  <c:v>67.251999999999995</c:v>
                </c:pt>
                <c:pt idx="23">
                  <c:v>67.293000000000006</c:v>
                </c:pt>
                <c:pt idx="24">
                  <c:v>67.671999999999997</c:v>
                </c:pt>
                <c:pt idx="25">
                  <c:v>67.352000000000004</c:v>
                </c:pt>
                <c:pt idx="26">
                  <c:v>67.388000000000005</c:v>
                </c:pt>
                <c:pt idx="27">
                  <c:v>67.403999999999996</c:v>
                </c:pt>
                <c:pt idx="28">
                  <c:v>67.365999999999985</c:v>
                </c:pt>
                <c:pt idx="29">
                  <c:v>67.356999999999999</c:v>
                </c:pt>
                <c:pt idx="30">
                  <c:v>67.472999999999999</c:v>
                </c:pt>
                <c:pt idx="31">
                  <c:v>67.472999999999999</c:v>
                </c:pt>
                <c:pt idx="32">
                  <c:v>67.298999999999992</c:v>
                </c:pt>
                <c:pt idx="33">
                  <c:v>67.542000000000002</c:v>
                </c:pt>
                <c:pt idx="34">
                  <c:v>67.180999999999997</c:v>
                </c:pt>
                <c:pt idx="35">
                  <c:v>67.121999999999986</c:v>
                </c:pt>
                <c:pt idx="36">
                  <c:v>67.162000000000006</c:v>
                </c:pt>
                <c:pt idx="37">
                  <c:v>67.456999999999994</c:v>
                </c:pt>
                <c:pt idx="38">
                  <c:v>67.203000000000003</c:v>
                </c:pt>
                <c:pt idx="39">
                  <c:v>67.206999999999994</c:v>
                </c:pt>
                <c:pt idx="40">
                  <c:v>68.056999999999988</c:v>
                </c:pt>
                <c:pt idx="41">
                  <c:v>67.298000000000002</c:v>
                </c:pt>
                <c:pt idx="42">
                  <c:v>67.468999999999994</c:v>
                </c:pt>
                <c:pt idx="43">
                  <c:v>67.347999999999999</c:v>
                </c:pt>
                <c:pt idx="44">
                  <c:v>67.66</c:v>
                </c:pt>
                <c:pt idx="45">
                  <c:v>67.639999999999986</c:v>
                </c:pt>
                <c:pt idx="46">
                  <c:v>67.560999999999993</c:v>
                </c:pt>
                <c:pt idx="47">
                  <c:v>67.806999999999988</c:v>
                </c:pt>
                <c:pt idx="48">
                  <c:v>67.501999999999995</c:v>
                </c:pt>
                <c:pt idx="49">
                  <c:v>67.555999999999997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'2013年全井戸折れ線グラフ'!$AH$2</c:f>
              <c:strCache>
                <c:ptCount val="1"/>
                <c:pt idx="0">
                  <c:v>NSW-No.9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'2013年全井戸折れ線グラフ'!$AH$3:$AH$53</c:f>
              <c:numCache>
                <c:formatCode>0.000_ </c:formatCode>
                <c:ptCount val="51"/>
                <c:pt idx="0">
                  <c:v>59.97</c:v>
                </c:pt>
                <c:pt idx="1">
                  <c:v>59.965000000000003</c:v>
                </c:pt>
                <c:pt idx="2">
                  <c:v>61.858000000000004</c:v>
                </c:pt>
                <c:pt idx="3">
                  <c:v>59.895000000000003</c:v>
                </c:pt>
                <c:pt idx="4">
                  <c:v>60.755000000000003</c:v>
                </c:pt>
                <c:pt idx="5">
                  <c:v>60.624000000000002</c:v>
                </c:pt>
                <c:pt idx="6">
                  <c:v>59.936999999999998</c:v>
                </c:pt>
                <c:pt idx="7">
                  <c:v>59.819000000000003</c:v>
                </c:pt>
                <c:pt idx="8">
                  <c:v>59.804000000000002</c:v>
                </c:pt>
                <c:pt idx="9">
                  <c:v>59.814999999999998</c:v>
                </c:pt>
                <c:pt idx="10">
                  <c:v>59.819000000000003</c:v>
                </c:pt>
                <c:pt idx="11">
                  <c:v>59.884999999999998</c:v>
                </c:pt>
                <c:pt idx="12">
                  <c:v>59.887999999999998</c:v>
                </c:pt>
                <c:pt idx="13">
                  <c:v>60.68</c:v>
                </c:pt>
                <c:pt idx="14">
                  <c:v>60.634999999999998</c:v>
                </c:pt>
                <c:pt idx="15">
                  <c:v>60.273000000000003</c:v>
                </c:pt>
                <c:pt idx="16">
                  <c:v>60.122</c:v>
                </c:pt>
                <c:pt idx="17">
                  <c:v>59.981999999999999</c:v>
                </c:pt>
                <c:pt idx="18">
                  <c:v>60.055</c:v>
                </c:pt>
                <c:pt idx="19">
                  <c:v>60.249000000000002</c:v>
                </c:pt>
                <c:pt idx="20">
                  <c:v>60.02</c:v>
                </c:pt>
                <c:pt idx="21">
                  <c:v>59.974000000000004</c:v>
                </c:pt>
                <c:pt idx="22">
                  <c:v>59.764000000000003</c:v>
                </c:pt>
                <c:pt idx="23">
                  <c:v>60.023000000000003</c:v>
                </c:pt>
                <c:pt idx="24">
                  <c:v>60.512999999999998</c:v>
                </c:pt>
                <c:pt idx="25">
                  <c:v>60.396999999999998</c:v>
                </c:pt>
                <c:pt idx="26">
                  <c:v>60.222000000000001</c:v>
                </c:pt>
                <c:pt idx="27">
                  <c:v>60.15</c:v>
                </c:pt>
                <c:pt idx="28">
                  <c:v>60.075000000000003</c:v>
                </c:pt>
                <c:pt idx="29">
                  <c:v>59.914999999999999</c:v>
                </c:pt>
                <c:pt idx="30">
                  <c:v>60.044000000000004</c:v>
                </c:pt>
                <c:pt idx="31">
                  <c:v>60.044000000000004</c:v>
                </c:pt>
                <c:pt idx="32">
                  <c:v>59.755000000000003</c:v>
                </c:pt>
                <c:pt idx="33">
                  <c:v>59.802</c:v>
                </c:pt>
                <c:pt idx="34">
                  <c:v>59.79</c:v>
                </c:pt>
                <c:pt idx="35">
                  <c:v>59.951999999999998</c:v>
                </c:pt>
                <c:pt idx="36">
                  <c:v>60.204999999999998</c:v>
                </c:pt>
                <c:pt idx="37">
                  <c:v>60.363</c:v>
                </c:pt>
                <c:pt idx="38">
                  <c:v>60.7</c:v>
                </c:pt>
                <c:pt idx="39">
                  <c:v>60.499000000000002</c:v>
                </c:pt>
                <c:pt idx="40">
                  <c:v>61.97</c:v>
                </c:pt>
                <c:pt idx="41">
                  <c:v>61.745000000000005</c:v>
                </c:pt>
                <c:pt idx="42">
                  <c:v>61.454999999999998</c:v>
                </c:pt>
                <c:pt idx="43">
                  <c:v>61.148000000000003</c:v>
                </c:pt>
                <c:pt idx="44">
                  <c:v>61.094000000000001</c:v>
                </c:pt>
                <c:pt idx="45">
                  <c:v>61.123000000000005</c:v>
                </c:pt>
                <c:pt idx="46">
                  <c:v>60.951000000000001</c:v>
                </c:pt>
                <c:pt idx="47">
                  <c:v>61.072000000000003</c:v>
                </c:pt>
                <c:pt idx="48">
                  <c:v>60.76</c:v>
                </c:pt>
                <c:pt idx="49">
                  <c:v>60.817</c:v>
                </c:pt>
                <c:pt idx="50">
                  <c:v>60.797000000000004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'2013年全井戸折れ線グラフ'!$AI$2</c:f>
              <c:strCache>
                <c:ptCount val="1"/>
                <c:pt idx="0">
                  <c:v>10Z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'2013年全井戸折れ線グラフ'!$AI$3:$AI$53</c:f>
              <c:numCache>
                <c:formatCode>0.000_ </c:formatCode>
                <c:ptCount val="51"/>
                <c:pt idx="0">
                  <c:v>55.111000000000004</c:v>
                </c:pt>
                <c:pt idx="1">
                  <c:v>60.701999999999998</c:v>
                </c:pt>
                <c:pt idx="2">
                  <c:v>60.615000000000002</c:v>
                </c:pt>
                <c:pt idx="3">
                  <c:v>60.616</c:v>
                </c:pt>
                <c:pt idx="4">
                  <c:v>60.540000000000006</c:v>
                </c:pt>
                <c:pt idx="5">
                  <c:v>60.517000000000003</c:v>
                </c:pt>
                <c:pt idx="6">
                  <c:v>60.516000000000005</c:v>
                </c:pt>
                <c:pt idx="7">
                  <c:v>60.512</c:v>
                </c:pt>
                <c:pt idx="8">
                  <c:v>60.408000000000001</c:v>
                </c:pt>
                <c:pt idx="9">
                  <c:v>60.52</c:v>
                </c:pt>
                <c:pt idx="10">
                  <c:v>60.527000000000001</c:v>
                </c:pt>
                <c:pt idx="11">
                  <c:v>60.477000000000004</c:v>
                </c:pt>
                <c:pt idx="12">
                  <c:v>60.492000000000004</c:v>
                </c:pt>
                <c:pt idx="13">
                  <c:v>60.691000000000003</c:v>
                </c:pt>
                <c:pt idx="14">
                  <c:v>60.532000000000004</c:v>
                </c:pt>
                <c:pt idx="15">
                  <c:v>60.658000000000001</c:v>
                </c:pt>
                <c:pt idx="16">
                  <c:v>60.655000000000001</c:v>
                </c:pt>
                <c:pt idx="17">
                  <c:v>59.508000000000003</c:v>
                </c:pt>
                <c:pt idx="18">
                  <c:v>59.508000000000003</c:v>
                </c:pt>
                <c:pt idx="19">
                  <c:v>59.623000000000005</c:v>
                </c:pt>
                <c:pt idx="20">
                  <c:v>60.376000000000005</c:v>
                </c:pt>
                <c:pt idx="21">
                  <c:v>60.36</c:v>
                </c:pt>
                <c:pt idx="22">
                  <c:v>60.350999999999999</c:v>
                </c:pt>
                <c:pt idx="23">
                  <c:v>60.381</c:v>
                </c:pt>
                <c:pt idx="24">
                  <c:v>60.386000000000003</c:v>
                </c:pt>
                <c:pt idx="25">
                  <c:v>60.593000000000004</c:v>
                </c:pt>
                <c:pt idx="26">
                  <c:v>60.608000000000004</c:v>
                </c:pt>
                <c:pt idx="27">
                  <c:v>60.472999999999999</c:v>
                </c:pt>
                <c:pt idx="28">
                  <c:v>60.34</c:v>
                </c:pt>
                <c:pt idx="29">
                  <c:v>60.34</c:v>
                </c:pt>
                <c:pt idx="30">
                  <c:v>60.35</c:v>
                </c:pt>
                <c:pt idx="31">
                  <c:v>60.323</c:v>
                </c:pt>
                <c:pt idx="32">
                  <c:v>60.150000000000006</c:v>
                </c:pt>
                <c:pt idx="33">
                  <c:v>60.091999999999999</c:v>
                </c:pt>
                <c:pt idx="34">
                  <c:v>59.983000000000004</c:v>
                </c:pt>
                <c:pt idx="35">
                  <c:v>60.105000000000004</c:v>
                </c:pt>
                <c:pt idx="36">
                  <c:v>60.126000000000005</c:v>
                </c:pt>
                <c:pt idx="37">
                  <c:v>60.222999999999999</c:v>
                </c:pt>
                <c:pt idx="38">
                  <c:v>60.010000000000005</c:v>
                </c:pt>
                <c:pt idx="39">
                  <c:v>59.987000000000002</c:v>
                </c:pt>
                <c:pt idx="40">
                  <c:v>60.536000000000001</c:v>
                </c:pt>
                <c:pt idx="41">
                  <c:v>60.317999999999998</c:v>
                </c:pt>
                <c:pt idx="42">
                  <c:v>61.273000000000003</c:v>
                </c:pt>
                <c:pt idx="43">
                  <c:v>60.52</c:v>
                </c:pt>
                <c:pt idx="44">
                  <c:v>60.709000000000003</c:v>
                </c:pt>
                <c:pt idx="45">
                  <c:v>60.728000000000002</c:v>
                </c:pt>
                <c:pt idx="46">
                  <c:v>60.847999999999999</c:v>
                </c:pt>
                <c:pt idx="47">
                  <c:v>60.436</c:v>
                </c:pt>
                <c:pt idx="48">
                  <c:v>60.405000000000001</c:v>
                </c:pt>
                <c:pt idx="49">
                  <c:v>60.597999999999999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'2013年全井戸折れ線グラフ'!$AJ$2</c:f>
              <c:strCache>
                <c:ptCount val="1"/>
                <c:pt idx="0">
                  <c:v>10A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'2013年全井戸折れ線グラフ'!$AJ$3:$AJ$53</c:f>
              <c:numCache>
                <c:formatCode>0.000_ </c:formatCode>
                <c:ptCount val="51"/>
                <c:pt idx="0">
                  <c:v>60.393999999999998</c:v>
                </c:pt>
                <c:pt idx="1">
                  <c:v>54.920999999999999</c:v>
                </c:pt>
                <c:pt idx="2">
                  <c:v>55.006999999999998</c:v>
                </c:pt>
                <c:pt idx="3">
                  <c:v>54.971999999999994</c:v>
                </c:pt>
                <c:pt idx="4">
                  <c:v>54.970999999999997</c:v>
                </c:pt>
                <c:pt idx="5">
                  <c:v>55.021000000000001</c:v>
                </c:pt>
                <c:pt idx="6">
                  <c:v>54.903999999999996</c:v>
                </c:pt>
                <c:pt idx="7">
                  <c:v>54.971999999999994</c:v>
                </c:pt>
                <c:pt idx="8">
                  <c:v>54.917999999999999</c:v>
                </c:pt>
                <c:pt idx="9">
                  <c:v>54.837000000000003</c:v>
                </c:pt>
                <c:pt idx="10">
                  <c:v>54.798999999999999</c:v>
                </c:pt>
                <c:pt idx="11">
                  <c:v>54.848999999999997</c:v>
                </c:pt>
                <c:pt idx="12">
                  <c:v>54.866</c:v>
                </c:pt>
                <c:pt idx="13">
                  <c:v>54.86</c:v>
                </c:pt>
                <c:pt idx="14">
                  <c:v>54.825999999999993</c:v>
                </c:pt>
                <c:pt idx="15">
                  <c:v>54.956999999999994</c:v>
                </c:pt>
                <c:pt idx="16">
                  <c:v>54.860999999999997</c:v>
                </c:pt>
                <c:pt idx="17">
                  <c:v>54.893999999999998</c:v>
                </c:pt>
                <c:pt idx="18">
                  <c:v>54.893999999999998</c:v>
                </c:pt>
                <c:pt idx="19">
                  <c:v>54.97</c:v>
                </c:pt>
                <c:pt idx="20">
                  <c:v>54.801000000000002</c:v>
                </c:pt>
                <c:pt idx="21">
                  <c:v>54.866999999999997</c:v>
                </c:pt>
                <c:pt idx="22">
                  <c:v>54.726999999999997</c:v>
                </c:pt>
                <c:pt idx="23">
                  <c:v>54.745999999999995</c:v>
                </c:pt>
                <c:pt idx="24">
                  <c:v>54.811999999999998</c:v>
                </c:pt>
                <c:pt idx="25">
                  <c:v>54.846999999999994</c:v>
                </c:pt>
                <c:pt idx="26">
                  <c:v>54.727999999999994</c:v>
                </c:pt>
                <c:pt idx="27">
                  <c:v>54.793999999999997</c:v>
                </c:pt>
                <c:pt idx="28">
                  <c:v>54.783999999999999</c:v>
                </c:pt>
                <c:pt idx="29">
                  <c:v>54.679000000000002</c:v>
                </c:pt>
                <c:pt idx="30">
                  <c:v>54.293999999999997</c:v>
                </c:pt>
                <c:pt idx="31">
                  <c:v>54.41</c:v>
                </c:pt>
                <c:pt idx="32">
                  <c:v>54.54</c:v>
                </c:pt>
                <c:pt idx="33">
                  <c:v>54.536000000000001</c:v>
                </c:pt>
                <c:pt idx="34">
                  <c:v>54.393999999999998</c:v>
                </c:pt>
                <c:pt idx="35">
                  <c:v>54.421999999999997</c:v>
                </c:pt>
                <c:pt idx="36">
                  <c:v>54.447000000000003</c:v>
                </c:pt>
                <c:pt idx="37">
                  <c:v>54.617999999999995</c:v>
                </c:pt>
                <c:pt idx="38">
                  <c:v>54.433999999999997</c:v>
                </c:pt>
                <c:pt idx="39">
                  <c:v>54.433999999999997</c:v>
                </c:pt>
                <c:pt idx="40">
                  <c:v>54.750999999999998</c:v>
                </c:pt>
                <c:pt idx="41">
                  <c:v>54.566999999999993</c:v>
                </c:pt>
                <c:pt idx="42">
                  <c:v>55.334000000000003</c:v>
                </c:pt>
                <c:pt idx="43">
                  <c:v>55.088999999999999</c:v>
                </c:pt>
                <c:pt idx="44">
                  <c:v>55.087000000000003</c:v>
                </c:pt>
                <c:pt idx="45">
                  <c:v>55.088999999999999</c:v>
                </c:pt>
                <c:pt idx="46">
                  <c:v>54.951999999999998</c:v>
                </c:pt>
                <c:pt idx="47">
                  <c:v>54.866999999999997</c:v>
                </c:pt>
                <c:pt idx="48">
                  <c:v>54.792000000000002</c:v>
                </c:pt>
                <c:pt idx="49">
                  <c:v>54.798999999999999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'2013年全井戸折れ線グラフ'!$AK$2</c:f>
              <c:strCache>
                <c:ptCount val="1"/>
                <c:pt idx="0">
                  <c:v>10B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'2013年全井戸折れ線グラフ'!$AK$3:$AK$53</c:f>
              <c:numCache>
                <c:formatCode>0.000_ </c:formatCode>
                <c:ptCount val="51"/>
                <c:pt idx="0">
                  <c:v>51.356999999999999</c:v>
                </c:pt>
                <c:pt idx="1">
                  <c:v>51.327999999999996</c:v>
                </c:pt>
                <c:pt idx="2">
                  <c:v>51.494</c:v>
                </c:pt>
                <c:pt idx="3">
                  <c:v>51.435999999999993</c:v>
                </c:pt>
                <c:pt idx="4">
                  <c:v>51.420999999999992</c:v>
                </c:pt>
                <c:pt idx="5">
                  <c:v>51.404999999999994</c:v>
                </c:pt>
                <c:pt idx="6">
                  <c:v>51.326999999999998</c:v>
                </c:pt>
                <c:pt idx="7">
                  <c:v>51.336999999999996</c:v>
                </c:pt>
                <c:pt idx="8">
                  <c:v>51.269999999999996</c:v>
                </c:pt>
                <c:pt idx="9">
                  <c:v>51.296999999999997</c:v>
                </c:pt>
                <c:pt idx="10">
                  <c:v>51.281999999999996</c:v>
                </c:pt>
                <c:pt idx="11">
                  <c:v>51.350999999999999</c:v>
                </c:pt>
                <c:pt idx="12">
                  <c:v>51.322999999999993</c:v>
                </c:pt>
                <c:pt idx="13">
                  <c:v>51.438999999999993</c:v>
                </c:pt>
                <c:pt idx="14">
                  <c:v>51.233999999999995</c:v>
                </c:pt>
                <c:pt idx="15">
                  <c:v>51.398999999999994</c:v>
                </c:pt>
                <c:pt idx="16">
                  <c:v>51.372</c:v>
                </c:pt>
                <c:pt idx="17">
                  <c:v>51.388999999999996</c:v>
                </c:pt>
                <c:pt idx="18">
                  <c:v>51.388999999999996</c:v>
                </c:pt>
                <c:pt idx="19">
                  <c:v>51.435999999999993</c:v>
                </c:pt>
                <c:pt idx="20">
                  <c:v>51.391999999999996</c:v>
                </c:pt>
                <c:pt idx="21">
                  <c:v>51.60799999999999</c:v>
                </c:pt>
                <c:pt idx="22">
                  <c:v>51.391999999999996</c:v>
                </c:pt>
                <c:pt idx="23">
                  <c:v>51.416999999999994</c:v>
                </c:pt>
                <c:pt idx="24">
                  <c:v>51.507999999999996</c:v>
                </c:pt>
                <c:pt idx="25">
                  <c:v>51.444999999999993</c:v>
                </c:pt>
                <c:pt idx="26">
                  <c:v>51.427999999999997</c:v>
                </c:pt>
                <c:pt idx="27">
                  <c:v>51.433999999999997</c:v>
                </c:pt>
                <c:pt idx="28">
                  <c:v>51.433999999999997</c:v>
                </c:pt>
                <c:pt idx="29">
                  <c:v>51.394999999999996</c:v>
                </c:pt>
                <c:pt idx="30">
                  <c:v>51.419999999999995</c:v>
                </c:pt>
                <c:pt idx="31">
                  <c:v>51.36399999999999</c:v>
                </c:pt>
                <c:pt idx="32">
                  <c:v>51.386999999999993</c:v>
                </c:pt>
                <c:pt idx="33">
                  <c:v>51.331999999999994</c:v>
                </c:pt>
                <c:pt idx="34">
                  <c:v>51.361999999999995</c:v>
                </c:pt>
                <c:pt idx="35">
                  <c:v>51.484999999999999</c:v>
                </c:pt>
                <c:pt idx="36">
                  <c:v>51.503999999999991</c:v>
                </c:pt>
                <c:pt idx="37">
                  <c:v>51.522999999999996</c:v>
                </c:pt>
                <c:pt idx="38">
                  <c:v>51.426999999999992</c:v>
                </c:pt>
                <c:pt idx="39">
                  <c:v>51.423999999999992</c:v>
                </c:pt>
                <c:pt idx="40">
                  <c:v>51.791999999999994</c:v>
                </c:pt>
                <c:pt idx="41">
                  <c:v>51.828999999999994</c:v>
                </c:pt>
                <c:pt idx="42">
                  <c:v>51.544999999999995</c:v>
                </c:pt>
                <c:pt idx="43">
                  <c:v>51.422999999999995</c:v>
                </c:pt>
                <c:pt idx="44">
                  <c:v>51.515999999999991</c:v>
                </c:pt>
                <c:pt idx="45">
                  <c:v>51.539999999999992</c:v>
                </c:pt>
                <c:pt idx="46">
                  <c:v>51.436999999999998</c:v>
                </c:pt>
                <c:pt idx="47">
                  <c:v>51.507999999999996</c:v>
                </c:pt>
                <c:pt idx="48">
                  <c:v>51.461999999999996</c:v>
                </c:pt>
                <c:pt idx="49">
                  <c:v>51.626999999999995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'2013年全井戸折れ線グラフ'!$AL$2</c:f>
              <c:strCache>
                <c:ptCount val="1"/>
                <c:pt idx="0">
                  <c:v>NSW-No.10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'2013年全井戸折れ線グラフ'!$AL$3:$AL$53</c:f>
              <c:numCache>
                <c:formatCode>0.000_ </c:formatCode>
                <c:ptCount val="51"/>
                <c:pt idx="0">
                  <c:v>50.384</c:v>
                </c:pt>
                <c:pt idx="1">
                  <c:v>50.385000000000005</c:v>
                </c:pt>
                <c:pt idx="2">
                  <c:v>50.401000000000003</c:v>
                </c:pt>
                <c:pt idx="3">
                  <c:v>50.410000000000004</c:v>
                </c:pt>
                <c:pt idx="4">
                  <c:v>50.393000000000001</c:v>
                </c:pt>
                <c:pt idx="5">
                  <c:v>50.386000000000003</c:v>
                </c:pt>
                <c:pt idx="6">
                  <c:v>50.350999999999999</c:v>
                </c:pt>
                <c:pt idx="7">
                  <c:v>50.35</c:v>
                </c:pt>
                <c:pt idx="8">
                  <c:v>50.219000000000008</c:v>
                </c:pt>
                <c:pt idx="9">
                  <c:v>50.331000000000003</c:v>
                </c:pt>
                <c:pt idx="10">
                  <c:v>50.363</c:v>
                </c:pt>
                <c:pt idx="11">
                  <c:v>50.445999999999998</c:v>
                </c:pt>
                <c:pt idx="12">
                  <c:v>50.399000000000001</c:v>
                </c:pt>
                <c:pt idx="13">
                  <c:v>50.771000000000001</c:v>
                </c:pt>
                <c:pt idx="14">
                  <c:v>50.428000000000004</c:v>
                </c:pt>
                <c:pt idx="15">
                  <c:v>50.557000000000002</c:v>
                </c:pt>
                <c:pt idx="16">
                  <c:v>50.503</c:v>
                </c:pt>
                <c:pt idx="17">
                  <c:v>50.491</c:v>
                </c:pt>
                <c:pt idx="18">
                  <c:v>50.418000000000006</c:v>
                </c:pt>
                <c:pt idx="19">
                  <c:v>50.430000000000007</c:v>
                </c:pt>
                <c:pt idx="20">
                  <c:v>50.558000000000007</c:v>
                </c:pt>
                <c:pt idx="21">
                  <c:v>50.495000000000005</c:v>
                </c:pt>
                <c:pt idx="22">
                  <c:v>50.475999999999999</c:v>
                </c:pt>
                <c:pt idx="23">
                  <c:v>50.688000000000002</c:v>
                </c:pt>
                <c:pt idx="24">
                  <c:v>50.7</c:v>
                </c:pt>
                <c:pt idx="25">
                  <c:v>50.935000000000002</c:v>
                </c:pt>
                <c:pt idx="26">
                  <c:v>50.871000000000002</c:v>
                </c:pt>
                <c:pt idx="27">
                  <c:v>50.799000000000007</c:v>
                </c:pt>
                <c:pt idx="28">
                  <c:v>50.786000000000001</c:v>
                </c:pt>
                <c:pt idx="29">
                  <c:v>50.651000000000003</c:v>
                </c:pt>
                <c:pt idx="30">
                  <c:v>50.625</c:v>
                </c:pt>
                <c:pt idx="31">
                  <c:v>50.509</c:v>
                </c:pt>
                <c:pt idx="32">
                  <c:v>50.641000000000005</c:v>
                </c:pt>
                <c:pt idx="33">
                  <c:v>50.668000000000006</c:v>
                </c:pt>
                <c:pt idx="34">
                  <c:v>50.645000000000003</c:v>
                </c:pt>
                <c:pt idx="35">
                  <c:v>50.721000000000004</c:v>
                </c:pt>
                <c:pt idx="36">
                  <c:v>50.751000000000005</c:v>
                </c:pt>
                <c:pt idx="37">
                  <c:v>50.81</c:v>
                </c:pt>
                <c:pt idx="38">
                  <c:v>51.238</c:v>
                </c:pt>
                <c:pt idx="39">
                  <c:v>50.306000000000004</c:v>
                </c:pt>
                <c:pt idx="40">
                  <c:v>51.113</c:v>
                </c:pt>
                <c:pt idx="41">
                  <c:v>50.683000000000007</c:v>
                </c:pt>
                <c:pt idx="42">
                  <c:v>51.618000000000002</c:v>
                </c:pt>
                <c:pt idx="43">
                  <c:v>51.542000000000002</c:v>
                </c:pt>
                <c:pt idx="44">
                  <c:v>51.501000000000005</c:v>
                </c:pt>
                <c:pt idx="45">
                  <c:v>51.588000000000008</c:v>
                </c:pt>
                <c:pt idx="46">
                  <c:v>51.227000000000004</c:v>
                </c:pt>
                <c:pt idx="47">
                  <c:v>52.346000000000004</c:v>
                </c:pt>
                <c:pt idx="48">
                  <c:v>52.054000000000002</c:v>
                </c:pt>
                <c:pt idx="49">
                  <c:v>52.120000000000005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'2013年全井戸折れ線グラフ'!$AM$2</c:f>
              <c:strCache>
                <c:ptCount val="1"/>
                <c:pt idx="0">
                  <c:v>11Z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'2013年全井戸折れ線グラフ'!$AM$3:$AM$53</c:f>
              <c:numCache>
                <c:formatCode>0.000_ </c:formatCode>
                <c:ptCount val="51"/>
                <c:pt idx="0">
                  <c:v>73.435000000000002</c:v>
                </c:pt>
                <c:pt idx="1">
                  <c:v>73.427999999999997</c:v>
                </c:pt>
                <c:pt idx="2">
                  <c:v>73.39</c:v>
                </c:pt>
                <c:pt idx="3">
                  <c:v>73.238</c:v>
                </c:pt>
                <c:pt idx="4">
                  <c:v>73.394999999999996</c:v>
                </c:pt>
                <c:pt idx="5">
                  <c:v>73.402000000000001</c:v>
                </c:pt>
                <c:pt idx="6">
                  <c:v>73.403999999999996</c:v>
                </c:pt>
                <c:pt idx="7">
                  <c:v>73.415000000000006</c:v>
                </c:pt>
                <c:pt idx="8">
                  <c:v>72.92</c:v>
                </c:pt>
                <c:pt idx="9">
                  <c:v>73.355000000000004</c:v>
                </c:pt>
                <c:pt idx="10">
                  <c:v>73.546999999999997</c:v>
                </c:pt>
                <c:pt idx="11">
                  <c:v>73.28</c:v>
                </c:pt>
                <c:pt idx="12">
                  <c:v>73.149000000000001</c:v>
                </c:pt>
                <c:pt idx="13">
                  <c:v>73.465000000000003</c:v>
                </c:pt>
                <c:pt idx="14">
                  <c:v>73.424999999999997</c:v>
                </c:pt>
                <c:pt idx="15">
                  <c:v>73.272000000000006</c:v>
                </c:pt>
                <c:pt idx="16">
                  <c:v>73.405000000000001</c:v>
                </c:pt>
                <c:pt idx="17">
                  <c:v>73.215000000000003</c:v>
                </c:pt>
                <c:pt idx="18">
                  <c:v>73.387</c:v>
                </c:pt>
                <c:pt idx="19">
                  <c:v>73.504999999999995</c:v>
                </c:pt>
                <c:pt idx="20">
                  <c:v>73.183999999999997</c:v>
                </c:pt>
                <c:pt idx="21">
                  <c:v>73.067999999999998</c:v>
                </c:pt>
                <c:pt idx="22">
                  <c:v>73.036000000000001</c:v>
                </c:pt>
                <c:pt idx="23">
                  <c:v>72.94</c:v>
                </c:pt>
                <c:pt idx="24">
                  <c:v>72.95</c:v>
                </c:pt>
                <c:pt idx="25">
                  <c:v>73.265000000000001</c:v>
                </c:pt>
                <c:pt idx="26">
                  <c:v>73.307000000000002</c:v>
                </c:pt>
                <c:pt idx="27">
                  <c:v>73.040000000000006</c:v>
                </c:pt>
                <c:pt idx="28">
                  <c:v>73.040000000000006</c:v>
                </c:pt>
                <c:pt idx="29">
                  <c:v>72.930000000000007</c:v>
                </c:pt>
                <c:pt idx="30">
                  <c:v>72.911000000000001</c:v>
                </c:pt>
                <c:pt idx="31">
                  <c:v>72.905000000000001</c:v>
                </c:pt>
                <c:pt idx="32">
                  <c:v>72.710000000000008</c:v>
                </c:pt>
                <c:pt idx="33">
                  <c:v>72.738</c:v>
                </c:pt>
                <c:pt idx="34">
                  <c:v>72.551000000000002</c:v>
                </c:pt>
                <c:pt idx="35">
                  <c:v>72.564000000000007</c:v>
                </c:pt>
                <c:pt idx="36">
                  <c:v>73.373999999999995</c:v>
                </c:pt>
                <c:pt idx="37">
                  <c:v>73.406999999999996</c:v>
                </c:pt>
                <c:pt idx="38">
                  <c:v>72.259</c:v>
                </c:pt>
                <c:pt idx="39">
                  <c:v>72.218999999999994</c:v>
                </c:pt>
                <c:pt idx="40">
                  <c:v>72.216999999999999</c:v>
                </c:pt>
                <c:pt idx="41">
                  <c:v>72.325000000000003</c:v>
                </c:pt>
                <c:pt idx="42">
                  <c:v>72.25200000000001</c:v>
                </c:pt>
                <c:pt idx="43">
                  <c:v>72.057000000000002</c:v>
                </c:pt>
                <c:pt idx="44">
                  <c:v>73.106999999999999</c:v>
                </c:pt>
                <c:pt idx="45">
                  <c:v>73.328000000000003</c:v>
                </c:pt>
                <c:pt idx="46">
                  <c:v>73.444000000000003</c:v>
                </c:pt>
                <c:pt idx="47">
                  <c:v>72.978999999999999</c:v>
                </c:pt>
                <c:pt idx="48">
                  <c:v>72.933000000000007</c:v>
                </c:pt>
                <c:pt idx="49">
                  <c:v>72.81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'2013年全井戸折れ線グラフ'!$AN$2</c:f>
              <c:strCache>
                <c:ptCount val="1"/>
                <c:pt idx="0">
                  <c:v>11A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'2013年全井戸折れ線グラフ'!$AN$3:$AN$53</c:f>
              <c:numCache>
                <c:formatCode>0.000_ </c:formatCode>
                <c:ptCount val="51"/>
                <c:pt idx="0">
                  <c:v>70.652999999999992</c:v>
                </c:pt>
                <c:pt idx="1">
                  <c:v>70.66</c:v>
                </c:pt>
                <c:pt idx="2">
                  <c:v>70.673000000000002</c:v>
                </c:pt>
                <c:pt idx="3">
                  <c:v>70.632000000000005</c:v>
                </c:pt>
                <c:pt idx="4">
                  <c:v>70.599000000000004</c:v>
                </c:pt>
                <c:pt idx="5">
                  <c:v>70.614000000000004</c:v>
                </c:pt>
                <c:pt idx="6">
                  <c:v>70.701999999999998</c:v>
                </c:pt>
                <c:pt idx="7">
                  <c:v>70.590999999999994</c:v>
                </c:pt>
                <c:pt idx="8">
                  <c:v>70.251999999999995</c:v>
                </c:pt>
                <c:pt idx="9">
                  <c:v>70.584000000000003</c:v>
                </c:pt>
                <c:pt idx="10">
                  <c:v>70.635000000000005</c:v>
                </c:pt>
                <c:pt idx="11">
                  <c:v>70.527999999999992</c:v>
                </c:pt>
                <c:pt idx="12">
                  <c:v>70.349000000000004</c:v>
                </c:pt>
                <c:pt idx="13">
                  <c:v>70.703999999999994</c:v>
                </c:pt>
                <c:pt idx="14">
                  <c:v>70.251000000000005</c:v>
                </c:pt>
                <c:pt idx="15">
                  <c:v>70.605999999999995</c:v>
                </c:pt>
                <c:pt idx="16">
                  <c:v>70.804000000000002</c:v>
                </c:pt>
                <c:pt idx="17">
                  <c:v>70.477000000000004</c:v>
                </c:pt>
                <c:pt idx="18">
                  <c:v>70.346000000000004</c:v>
                </c:pt>
                <c:pt idx="19">
                  <c:v>70.396000000000001</c:v>
                </c:pt>
                <c:pt idx="20">
                  <c:v>70.430999999999997</c:v>
                </c:pt>
                <c:pt idx="21">
                  <c:v>70.39</c:v>
                </c:pt>
                <c:pt idx="22">
                  <c:v>70.334000000000003</c:v>
                </c:pt>
                <c:pt idx="23">
                  <c:v>70.36</c:v>
                </c:pt>
                <c:pt idx="24">
                  <c:v>70.430000000000007</c:v>
                </c:pt>
                <c:pt idx="25">
                  <c:v>69.433999999999997</c:v>
                </c:pt>
                <c:pt idx="26">
                  <c:v>69.38</c:v>
                </c:pt>
                <c:pt idx="27">
                  <c:v>70.353999999999999</c:v>
                </c:pt>
                <c:pt idx="28">
                  <c:v>70.353999999999999</c:v>
                </c:pt>
                <c:pt idx="29">
                  <c:v>70.293999999999997</c:v>
                </c:pt>
                <c:pt idx="30">
                  <c:v>70.275999999999996</c:v>
                </c:pt>
                <c:pt idx="31">
                  <c:v>70.191000000000003</c:v>
                </c:pt>
                <c:pt idx="32">
                  <c:v>70.201999999999998</c:v>
                </c:pt>
                <c:pt idx="33">
                  <c:v>70.236999999999995</c:v>
                </c:pt>
                <c:pt idx="34">
                  <c:v>70.116</c:v>
                </c:pt>
                <c:pt idx="35">
                  <c:v>70.004000000000005</c:v>
                </c:pt>
                <c:pt idx="36">
                  <c:v>70.069000000000003</c:v>
                </c:pt>
                <c:pt idx="37">
                  <c:v>70.037000000000006</c:v>
                </c:pt>
                <c:pt idx="38">
                  <c:v>70.052999999999997</c:v>
                </c:pt>
                <c:pt idx="39">
                  <c:v>70.043000000000006</c:v>
                </c:pt>
                <c:pt idx="40">
                  <c:v>69.581999999999994</c:v>
                </c:pt>
                <c:pt idx="41">
                  <c:v>69.528999999999996</c:v>
                </c:pt>
                <c:pt idx="42">
                  <c:v>70.594999999999999</c:v>
                </c:pt>
                <c:pt idx="43">
                  <c:v>70.558999999999997</c:v>
                </c:pt>
                <c:pt idx="44">
                  <c:v>70.453999999999994</c:v>
                </c:pt>
                <c:pt idx="45">
                  <c:v>70.578999999999994</c:v>
                </c:pt>
                <c:pt idx="46">
                  <c:v>70.391000000000005</c:v>
                </c:pt>
                <c:pt idx="47">
                  <c:v>70.415999999999997</c:v>
                </c:pt>
                <c:pt idx="48">
                  <c:v>70.299000000000007</c:v>
                </c:pt>
                <c:pt idx="49">
                  <c:v>70.438999999999993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'2013年全井戸折れ線グラフ'!$AO$2</c:f>
              <c:strCache>
                <c:ptCount val="1"/>
                <c:pt idx="0">
                  <c:v>11B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'2013年全井戸折れ線グラフ'!$AO$3:$AO$53</c:f>
              <c:numCache>
                <c:formatCode>0.000_ </c:formatCode>
                <c:ptCount val="51"/>
                <c:pt idx="0">
                  <c:v>60.2</c:v>
                </c:pt>
                <c:pt idx="1">
                  <c:v>60.137</c:v>
                </c:pt>
                <c:pt idx="2">
                  <c:v>60.188000000000002</c:v>
                </c:pt>
                <c:pt idx="3">
                  <c:v>60.176000000000002</c:v>
                </c:pt>
                <c:pt idx="4">
                  <c:v>60.167000000000002</c:v>
                </c:pt>
                <c:pt idx="5">
                  <c:v>61.262</c:v>
                </c:pt>
                <c:pt idx="6">
                  <c:v>60.167000000000002</c:v>
                </c:pt>
                <c:pt idx="7">
                  <c:v>60.191999999999993</c:v>
                </c:pt>
                <c:pt idx="8">
                  <c:v>59.498999999999995</c:v>
                </c:pt>
                <c:pt idx="9">
                  <c:v>60.164999999999999</c:v>
                </c:pt>
                <c:pt idx="10">
                  <c:v>60.185000000000002</c:v>
                </c:pt>
                <c:pt idx="11">
                  <c:v>60.23</c:v>
                </c:pt>
                <c:pt idx="12">
                  <c:v>60.275999999999996</c:v>
                </c:pt>
                <c:pt idx="13">
                  <c:v>60.259</c:v>
                </c:pt>
                <c:pt idx="14">
                  <c:v>60.195999999999998</c:v>
                </c:pt>
                <c:pt idx="15">
                  <c:v>60.153999999999996</c:v>
                </c:pt>
                <c:pt idx="16">
                  <c:v>59.935000000000002</c:v>
                </c:pt>
                <c:pt idx="17">
                  <c:v>60.096999999999994</c:v>
                </c:pt>
                <c:pt idx="18">
                  <c:v>60.061999999999998</c:v>
                </c:pt>
                <c:pt idx="19">
                  <c:v>60.117999999999995</c:v>
                </c:pt>
                <c:pt idx="20">
                  <c:v>60.006</c:v>
                </c:pt>
                <c:pt idx="21">
                  <c:v>59.998999999999995</c:v>
                </c:pt>
                <c:pt idx="22">
                  <c:v>60.046999999999997</c:v>
                </c:pt>
                <c:pt idx="23">
                  <c:v>60.099999999999994</c:v>
                </c:pt>
                <c:pt idx="24">
                  <c:v>60.069999999999993</c:v>
                </c:pt>
                <c:pt idx="25">
                  <c:v>60.168999999999997</c:v>
                </c:pt>
                <c:pt idx="26">
                  <c:v>60.164000000000001</c:v>
                </c:pt>
                <c:pt idx="27">
                  <c:v>60.173999999999992</c:v>
                </c:pt>
                <c:pt idx="28">
                  <c:v>60.168999999999997</c:v>
                </c:pt>
                <c:pt idx="29">
                  <c:v>60.143999999999998</c:v>
                </c:pt>
                <c:pt idx="30">
                  <c:v>60.024000000000001</c:v>
                </c:pt>
                <c:pt idx="31">
                  <c:v>59.611999999999995</c:v>
                </c:pt>
                <c:pt idx="32">
                  <c:v>60.081999999999994</c:v>
                </c:pt>
                <c:pt idx="33">
                  <c:v>60.262</c:v>
                </c:pt>
                <c:pt idx="34">
                  <c:v>60.086999999999996</c:v>
                </c:pt>
                <c:pt idx="35">
                  <c:v>60.197000000000003</c:v>
                </c:pt>
                <c:pt idx="36">
                  <c:v>60.141999999999996</c:v>
                </c:pt>
                <c:pt idx="37">
                  <c:v>60.262999999999998</c:v>
                </c:pt>
                <c:pt idx="38">
                  <c:v>60.218999999999994</c:v>
                </c:pt>
                <c:pt idx="39">
                  <c:v>60.028999999999996</c:v>
                </c:pt>
                <c:pt idx="40">
                  <c:v>60.701999999999998</c:v>
                </c:pt>
                <c:pt idx="41">
                  <c:v>60.367999999999995</c:v>
                </c:pt>
                <c:pt idx="42">
                  <c:v>60.524000000000001</c:v>
                </c:pt>
                <c:pt idx="43">
                  <c:v>60.424999999999997</c:v>
                </c:pt>
                <c:pt idx="44">
                  <c:v>60.42</c:v>
                </c:pt>
                <c:pt idx="45">
                  <c:v>60.448999999999998</c:v>
                </c:pt>
                <c:pt idx="46">
                  <c:v>60.361999999999995</c:v>
                </c:pt>
                <c:pt idx="47">
                  <c:v>60.372999999999998</c:v>
                </c:pt>
                <c:pt idx="48">
                  <c:v>60.213999999999999</c:v>
                </c:pt>
                <c:pt idx="49">
                  <c:v>60.227999999999994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'2013年全井戸折れ線グラフ'!$AP$2</c:f>
              <c:strCache>
                <c:ptCount val="1"/>
                <c:pt idx="0">
                  <c:v>NSW-No.11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'2013年全井戸折れ線グラフ'!$AP$3:$AP$53</c:f>
              <c:numCache>
                <c:formatCode>0.000_ </c:formatCode>
                <c:ptCount val="51"/>
                <c:pt idx="0">
                  <c:v>53.119</c:v>
                </c:pt>
                <c:pt idx="1">
                  <c:v>53.063000000000002</c:v>
                </c:pt>
                <c:pt idx="2">
                  <c:v>52.914999999999999</c:v>
                </c:pt>
                <c:pt idx="3">
                  <c:v>52.978999999999999</c:v>
                </c:pt>
                <c:pt idx="4">
                  <c:v>53.204999999999998</c:v>
                </c:pt>
                <c:pt idx="5">
                  <c:v>53.097000000000001</c:v>
                </c:pt>
                <c:pt idx="6">
                  <c:v>52.914999999999999</c:v>
                </c:pt>
                <c:pt idx="7">
                  <c:v>52.881999999999998</c:v>
                </c:pt>
                <c:pt idx="8">
                  <c:v>52.823</c:v>
                </c:pt>
                <c:pt idx="9">
                  <c:v>52.762999999999998</c:v>
                </c:pt>
                <c:pt idx="10">
                  <c:v>52.701000000000001</c:v>
                </c:pt>
                <c:pt idx="11">
                  <c:v>52.774000000000001</c:v>
                </c:pt>
                <c:pt idx="12">
                  <c:v>52.841000000000001</c:v>
                </c:pt>
                <c:pt idx="13">
                  <c:v>54.275999999999996</c:v>
                </c:pt>
                <c:pt idx="14">
                  <c:v>54.203000000000003</c:v>
                </c:pt>
                <c:pt idx="15">
                  <c:v>53.576999999999998</c:v>
                </c:pt>
                <c:pt idx="16">
                  <c:v>53.438000000000002</c:v>
                </c:pt>
                <c:pt idx="17">
                  <c:v>53.341000000000001</c:v>
                </c:pt>
                <c:pt idx="18">
                  <c:v>53.778999999999996</c:v>
                </c:pt>
                <c:pt idx="19">
                  <c:v>53.790999999999997</c:v>
                </c:pt>
                <c:pt idx="20">
                  <c:v>53.637</c:v>
                </c:pt>
                <c:pt idx="21">
                  <c:v>53.682000000000002</c:v>
                </c:pt>
                <c:pt idx="22">
                  <c:v>53.231999999999999</c:v>
                </c:pt>
                <c:pt idx="23">
                  <c:v>53.680999999999997</c:v>
                </c:pt>
                <c:pt idx="24">
                  <c:v>54.765999999999998</c:v>
                </c:pt>
                <c:pt idx="25">
                  <c:v>54.603999999999999</c:v>
                </c:pt>
                <c:pt idx="26">
                  <c:v>54.509</c:v>
                </c:pt>
                <c:pt idx="27">
                  <c:v>54.001999999999995</c:v>
                </c:pt>
                <c:pt idx="28">
                  <c:v>53.849999999999994</c:v>
                </c:pt>
                <c:pt idx="29">
                  <c:v>53.688000000000002</c:v>
                </c:pt>
                <c:pt idx="30">
                  <c:v>53.718999999999994</c:v>
                </c:pt>
                <c:pt idx="31">
                  <c:v>53.573999999999998</c:v>
                </c:pt>
                <c:pt idx="32">
                  <c:v>53.554000000000002</c:v>
                </c:pt>
                <c:pt idx="33">
                  <c:v>53.875</c:v>
                </c:pt>
                <c:pt idx="34">
                  <c:v>53.716999999999999</c:v>
                </c:pt>
                <c:pt idx="35">
                  <c:v>54.076000000000001</c:v>
                </c:pt>
                <c:pt idx="36">
                  <c:v>54.317</c:v>
                </c:pt>
                <c:pt idx="37">
                  <c:v>55.103999999999999</c:v>
                </c:pt>
                <c:pt idx="38">
                  <c:v>55.266999999999996</c:v>
                </c:pt>
                <c:pt idx="39">
                  <c:v>55.091999999999999</c:v>
                </c:pt>
                <c:pt idx="40">
                  <c:v>57.733000000000004</c:v>
                </c:pt>
                <c:pt idx="41">
                  <c:v>56.980999999999995</c:v>
                </c:pt>
                <c:pt idx="42">
                  <c:v>56.483999999999995</c:v>
                </c:pt>
                <c:pt idx="43">
                  <c:v>55.971000000000004</c:v>
                </c:pt>
                <c:pt idx="44">
                  <c:v>55.784999999999997</c:v>
                </c:pt>
                <c:pt idx="45">
                  <c:v>56.641999999999996</c:v>
                </c:pt>
                <c:pt idx="46">
                  <c:v>56.32</c:v>
                </c:pt>
                <c:pt idx="47">
                  <c:v>56.513999999999996</c:v>
                </c:pt>
                <c:pt idx="48">
                  <c:v>55.911000000000001</c:v>
                </c:pt>
                <c:pt idx="49">
                  <c:v>56.05</c:v>
                </c:pt>
                <c:pt idx="50">
                  <c:v>55.935000000000002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'2013年全井戸折れ線グラフ'!$AQ$2</c:f>
              <c:strCache>
                <c:ptCount val="1"/>
                <c:pt idx="0">
                  <c:v>12B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'2013年全井戸折れ線グラフ'!$AQ$3:$AQ$53</c:f>
              <c:numCache>
                <c:formatCode>0.000_ </c:formatCode>
                <c:ptCount val="51"/>
                <c:pt idx="0">
                  <c:v>52.257000000000005</c:v>
                </c:pt>
                <c:pt idx="1">
                  <c:v>52.324000000000005</c:v>
                </c:pt>
                <c:pt idx="2">
                  <c:v>53.680000000000007</c:v>
                </c:pt>
                <c:pt idx="3">
                  <c:v>53.528000000000006</c:v>
                </c:pt>
                <c:pt idx="4">
                  <c:v>52.166000000000004</c:v>
                </c:pt>
                <c:pt idx="5">
                  <c:v>52.774000000000001</c:v>
                </c:pt>
                <c:pt idx="6">
                  <c:v>52.231999999999999</c:v>
                </c:pt>
                <c:pt idx="7">
                  <c:v>52.371000000000002</c:v>
                </c:pt>
                <c:pt idx="8">
                  <c:v>52.532000000000004</c:v>
                </c:pt>
                <c:pt idx="9">
                  <c:v>52.088000000000001</c:v>
                </c:pt>
                <c:pt idx="10">
                  <c:v>52.133000000000003</c:v>
                </c:pt>
                <c:pt idx="11">
                  <c:v>52.059000000000005</c:v>
                </c:pt>
                <c:pt idx="12">
                  <c:v>53.068000000000005</c:v>
                </c:pt>
                <c:pt idx="13">
                  <c:v>53.864000000000004</c:v>
                </c:pt>
                <c:pt idx="14">
                  <c:v>53.206000000000003</c:v>
                </c:pt>
                <c:pt idx="15">
                  <c:v>53.085000000000001</c:v>
                </c:pt>
                <c:pt idx="16">
                  <c:v>53.124000000000002</c:v>
                </c:pt>
                <c:pt idx="17">
                  <c:v>53.196000000000005</c:v>
                </c:pt>
                <c:pt idx="18">
                  <c:v>53.411000000000001</c:v>
                </c:pt>
                <c:pt idx="19">
                  <c:v>53.082000000000001</c:v>
                </c:pt>
                <c:pt idx="20">
                  <c:v>52.126000000000005</c:v>
                </c:pt>
                <c:pt idx="21">
                  <c:v>52.758000000000003</c:v>
                </c:pt>
                <c:pt idx="22">
                  <c:v>52.059000000000005</c:v>
                </c:pt>
                <c:pt idx="23">
                  <c:v>53.134</c:v>
                </c:pt>
                <c:pt idx="24">
                  <c:v>53.067</c:v>
                </c:pt>
                <c:pt idx="25">
                  <c:v>53.13</c:v>
                </c:pt>
                <c:pt idx="26">
                  <c:v>52.970000000000006</c:v>
                </c:pt>
                <c:pt idx="27">
                  <c:v>52.219000000000001</c:v>
                </c:pt>
                <c:pt idx="28">
                  <c:v>52.184000000000005</c:v>
                </c:pt>
                <c:pt idx="29">
                  <c:v>52.029000000000003</c:v>
                </c:pt>
                <c:pt idx="30">
                  <c:v>52.147000000000006</c:v>
                </c:pt>
                <c:pt idx="31">
                  <c:v>52.072000000000003</c:v>
                </c:pt>
                <c:pt idx="32">
                  <c:v>51.996000000000002</c:v>
                </c:pt>
                <c:pt idx="33">
                  <c:v>52.045000000000002</c:v>
                </c:pt>
                <c:pt idx="34">
                  <c:v>52.233000000000004</c:v>
                </c:pt>
                <c:pt idx="35">
                  <c:v>53.753</c:v>
                </c:pt>
                <c:pt idx="36">
                  <c:v>53.709000000000003</c:v>
                </c:pt>
                <c:pt idx="37">
                  <c:v>53.752000000000002</c:v>
                </c:pt>
                <c:pt idx="38">
                  <c:v>53.901000000000003</c:v>
                </c:pt>
                <c:pt idx="39">
                  <c:v>54.155000000000001</c:v>
                </c:pt>
                <c:pt idx="40">
                  <c:v>55.714000000000006</c:v>
                </c:pt>
                <c:pt idx="41">
                  <c:v>54.186</c:v>
                </c:pt>
                <c:pt idx="42">
                  <c:v>54.802000000000007</c:v>
                </c:pt>
                <c:pt idx="43">
                  <c:v>54.068000000000005</c:v>
                </c:pt>
                <c:pt idx="44">
                  <c:v>54.269000000000005</c:v>
                </c:pt>
                <c:pt idx="45">
                  <c:v>53.922000000000004</c:v>
                </c:pt>
                <c:pt idx="46">
                  <c:v>53.851000000000006</c:v>
                </c:pt>
                <c:pt idx="47">
                  <c:v>53.574000000000005</c:v>
                </c:pt>
                <c:pt idx="48">
                  <c:v>53.506</c:v>
                </c:pt>
                <c:pt idx="49">
                  <c:v>53.871000000000002</c:v>
                </c:pt>
                <c:pt idx="50">
                  <c:v>53.855000000000004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'2013年全井戸折れ線グラフ'!$AR$2</c:f>
              <c:strCache>
                <c:ptCount val="1"/>
                <c:pt idx="0">
                  <c:v>12C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'2013年全井戸折れ線グラフ'!$AR$3:$AR$53</c:f>
              <c:numCache>
                <c:formatCode>0.000_ </c:formatCode>
                <c:ptCount val="51"/>
                <c:pt idx="0">
                  <c:v>52.012</c:v>
                </c:pt>
                <c:pt idx="1">
                  <c:v>52.018999999999998</c:v>
                </c:pt>
                <c:pt idx="2">
                  <c:v>50.965000000000003</c:v>
                </c:pt>
                <c:pt idx="3">
                  <c:v>50.942</c:v>
                </c:pt>
                <c:pt idx="4">
                  <c:v>50.914999999999999</c:v>
                </c:pt>
                <c:pt idx="5">
                  <c:v>50.933999999999997</c:v>
                </c:pt>
                <c:pt idx="6">
                  <c:v>50.911999999999999</c:v>
                </c:pt>
                <c:pt idx="7">
                  <c:v>50.984999999999999</c:v>
                </c:pt>
                <c:pt idx="8">
                  <c:v>50.832000000000001</c:v>
                </c:pt>
                <c:pt idx="9">
                  <c:v>50.936999999999998</c:v>
                </c:pt>
                <c:pt idx="10">
                  <c:v>50.953000000000003</c:v>
                </c:pt>
                <c:pt idx="11">
                  <c:v>50.807000000000002</c:v>
                </c:pt>
                <c:pt idx="12">
                  <c:v>50.953000000000003</c:v>
                </c:pt>
                <c:pt idx="13">
                  <c:v>51.427</c:v>
                </c:pt>
                <c:pt idx="14">
                  <c:v>50.738999999999997</c:v>
                </c:pt>
                <c:pt idx="15">
                  <c:v>50.247</c:v>
                </c:pt>
                <c:pt idx="16">
                  <c:v>50.317</c:v>
                </c:pt>
                <c:pt idx="17">
                  <c:v>50.947000000000003</c:v>
                </c:pt>
                <c:pt idx="18">
                  <c:v>50.866999999999997</c:v>
                </c:pt>
                <c:pt idx="19">
                  <c:v>51.006</c:v>
                </c:pt>
                <c:pt idx="20">
                  <c:v>50.985999999999997</c:v>
                </c:pt>
                <c:pt idx="21">
                  <c:v>50.758000000000003</c:v>
                </c:pt>
                <c:pt idx="22">
                  <c:v>50.866999999999997</c:v>
                </c:pt>
                <c:pt idx="23">
                  <c:v>50.216999999999999</c:v>
                </c:pt>
                <c:pt idx="24">
                  <c:v>51.212000000000003</c:v>
                </c:pt>
                <c:pt idx="25">
                  <c:v>51.808999999999997</c:v>
                </c:pt>
                <c:pt idx="26">
                  <c:v>51.667000000000002</c:v>
                </c:pt>
                <c:pt idx="27">
                  <c:v>51.262</c:v>
                </c:pt>
                <c:pt idx="28">
                  <c:v>51.15</c:v>
                </c:pt>
                <c:pt idx="29">
                  <c:v>51.000999999999998</c:v>
                </c:pt>
                <c:pt idx="30">
                  <c:v>51.267000000000003</c:v>
                </c:pt>
                <c:pt idx="31">
                  <c:v>51.231000000000002</c:v>
                </c:pt>
                <c:pt idx="32">
                  <c:v>51.057000000000002</c:v>
                </c:pt>
                <c:pt idx="33">
                  <c:v>50.948999999999998</c:v>
                </c:pt>
                <c:pt idx="34">
                  <c:v>51.143999999999998</c:v>
                </c:pt>
                <c:pt idx="35">
                  <c:v>51.438000000000002</c:v>
                </c:pt>
                <c:pt idx="36">
                  <c:v>51.406999999999996</c:v>
                </c:pt>
                <c:pt idx="37">
                  <c:v>51.167000000000002</c:v>
                </c:pt>
                <c:pt idx="38">
                  <c:v>52.302999999999997</c:v>
                </c:pt>
                <c:pt idx="39">
                  <c:v>52.451000000000001</c:v>
                </c:pt>
                <c:pt idx="40">
                  <c:v>53.374000000000002</c:v>
                </c:pt>
                <c:pt idx="41">
                  <c:v>53.241999999999997</c:v>
                </c:pt>
                <c:pt idx="42">
                  <c:v>53.219000000000001</c:v>
                </c:pt>
                <c:pt idx="43">
                  <c:v>52.673000000000002</c:v>
                </c:pt>
                <c:pt idx="44">
                  <c:v>52.987000000000002</c:v>
                </c:pt>
                <c:pt idx="45">
                  <c:v>52.767000000000003</c:v>
                </c:pt>
                <c:pt idx="46">
                  <c:v>52.234999999999999</c:v>
                </c:pt>
                <c:pt idx="47">
                  <c:v>52.963000000000001</c:v>
                </c:pt>
                <c:pt idx="48">
                  <c:v>52.737000000000002</c:v>
                </c:pt>
                <c:pt idx="49">
                  <c:v>52.972000000000001</c:v>
                </c:pt>
                <c:pt idx="50">
                  <c:v>52.983000000000004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'2013年全井戸折れ線グラフ'!$AS$2</c:f>
              <c:strCache>
                <c:ptCount val="1"/>
                <c:pt idx="0">
                  <c:v>NSW-No.12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'2013年全井戸折れ線グラフ'!$AS$3:$AS$53</c:f>
              <c:numCache>
                <c:formatCode>0.000_ </c:formatCode>
                <c:ptCount val="51"/>
                <c:pt idx="0">
                  <c:v>48.139000000000003</c:v>
                </c:pt>
                <c:pt idx="1">
                  <c:v>48.132000000000005</c:v>
                </c:pt>
                <c:pt idx="2">
                  <c:v>48.11</c:v>
                </c:pt>
                <c:pt idx="3">
                  <c:v>48.105000000000004</c:v>
                </c:pt>
                <c:pt idx="4">
                  <c:v>48.133000000000003</c:v>
                </c:pt>
                <c:pt idx="5">
                  <c:v>48.115000000000002</c:v>
                </c:pt>
                <c:pt idx="6">
                  <c:v>48.154000000000003</c:v>
                </c:pt>
                <c:pt idx="7">
                  <c:v>48.21</c:v>
                </c:pt>
                <c:pt idx="8">
                  <c:v>48.113</c:v>
                </c:pt>
                <c:pt idx="9">
                  <c:v>48.230000000000004</c:v>
                </c:pt>
                <c:pt idx="10">
                  <c:v>48.198</c:v>
                </c:pt>
                <c:pt idx="11">
                  <c:v>48.325000000000003</c:v>
                </c:pt>
                <c:pt idx="12">
                  <c:v>48.296000000000006</c:v>
                </c:pt>
                <c:pt idx="13">
                  <c:v>48.639000000000003</c:v>
                </c:pt>
                <c:pt idx="14">
                  <c:v>48.561000000000007</c:v>
                </c:pt>
                <c:pt idx="15">
                  <c:v>48.350999999999999</c:v>
                </c:pt>
                <c:pt idx="16">
                  <c:v>48.259</c:v>
                </c:pt>
                <c:pt idx="17">
                  <c:v>48.251000000000005</c:v>
                </c:pt>
                <c:pt idx="18">
                  <c:v>48.286000000000001</c:v>
                </c:pt>
                <c:pt idx="19">
                  <c:v>48.361000000000004</c:v>
                </c:pt>
                <c:pt idx="20">
                  <c:v>48.447000000000003</c:v>
                </c:pt>
                <c:pt idx="21">
                  <c:v>48.905000000000001</c:v>
                </c:pt>
                <c:pt idx="22">
                  <c:v>48.275000000000006</c:v>
                </c:pt>
                <c:pt idx="23">
                  <c:v>48.535000000000004</c:v>
                </c:pt>
                <c:pt idx="24">
                  <c:v>48.947000000000003</c:v>
                </c:pt>
                <c:pt idx="25">
                  <c:v>48.873000000000005</c:v>
                </c:pt>
                <c:pt idx="26">
                  <c:v>48.683000000000007</c:v>
                </c:pt>
                <c:pt idx="27">
                  <c:v>48.683000000000007</c:v>
                </c:pt>
                <c:pt idx="28">
                  <c:v>48.587000000000003</c:v>
                </c:pt>
                <c:pt idx="29">
                  <c:v>48.553000000000004</c:v>
                </c:pt>
                <c:pt idx="30">
                  <c:v>48.957000000000001</c:v>
                </c:pt>
                <c:pt idx="31">
                  <c:v>48.483000000000004</c:v>
                </c:pt>
                <c:pt idx="32">
                  <c:v>48.575000000000003</c:v>
                </c:pt>
                <c:pt idx="33">
                  <c:v>48.465000000000003</c:v>
                </c:pt>
                <c:pt idx="34">
                  <c:v>48.59</c:v>
                </c:pt>
                <c:pt idx="35">
                  <c:v>48.675000000000004</c:v>
                </c:pt>
                <c:pt idx="36">
                  <c:v>48.797000000000004</c:v>
                </c:pt>
                <c:pt idx="37">
                  <c:v>49.207000000000001</c:v>
                </c:pt>
                <c:pt idx="38">
                  <c:v>49.553000000000004</c:v>
                </c:pt>
                <c:pt idx="39">
                  <c:v>49.585000000000001</c:v>
                </c:pt>
                <c:pt idx="40">
                  <c:v>50.52</c:v>
                </c:pt>
                <c:pt idx="41">
                  <c:v>50.375</c:v>
                </c:pt>
                <c:pt idx="42">
                  <c:v>50.242000000000004</c:v>
                </c:pt>
                <c:pt idx="43">
                  <c:v>50.114000000000004</c:v>
                </c:pt>
                <c:pt idx="44">
                  <c:v>50.089000000000006</c:v>
                </c:pt>
                <c:pt idx="45">
                  <c:v>52.78</c:v>
                </c:pt>
                <c:pt idx="46">
                  <c:v>52.541000000000004</c:v>
                </c:pt>
                <c:pt idx="47">
                  <c:v>52.808</c:v>
                </c:pt>
                <c:pt idx="48">
                  <c:v>52.046000000000006</c:v>
                </c:pt>
                <c:pt idx="49">
                  <c:v>51.988</c:v>
                </c:pt>
                <c:pt idx="50">
                  <c:v>51.975000000000001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'2013年全井戸折れ線グラフ'!$AT$2</c:f>
              <c:strCache>
                <c:ptCount val="1"/>
                <c:pt idx="0">
                  <c:v>13A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'2013年全井戸折れ線グラフ'!$AT$3:$AT$53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'2013年全井戸折れ線グラフ'!$AU$2</c:f>
              <c:strCache>
                <c:ptCount val="1"/>
                <c:pt idx="0">
                  <c:v>13B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'2013年全井戸折れ線グラフ'!$AU$3:$AU$53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'2013年全井戸折れ線グラフ'!$AV$2</c:f>
              <c:strCache>
                <c:ptCount val="1"/>
                <c:pt idx="0">
                  <c:v>13C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'2013年全井戸折れ線グラフ'!$AV$3:$AV$53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'2013年全井戸折れ線グラフ'!$AW$2</c:f>
              <c:strCache>
                <c:ptCount val="1"/>
                <c:pt idx="0">
                  <c:v>13D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'2013年全井戸折れ線グラフ'!$AW$3:$AW$53</c:f>
              <c:numCache>
                <c:formatCode>General</c:formatCode>
                <c:ptCount val="51"/>
                <c:pt idx="29">
                  <c:v>86.853000000000009</c:v>
                </c:pt>
                <c:pt idx="30">
                  <c:v>86.902999999999992</c:v>
                </c:pt>
                <c:pt idx="31">
                  <c:v>86.319000000000003</c:v>
                </c:pt>
                <c:pt idx="32">
                  <c:v>86.793999999999997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'2013年全井戸折れ線グラフ'!$AX$2</c:f>
              <c:strCache>
                <c:ptCount val="1"/>
                <c:pt idx="0">
                  <c:v>13E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'2013年全井戸折れ線グラフ'!$AX$3:$AX$53</c:f>
              <c:numCache>
                <c:formatCode>General</c:formatCode>
                <c:ptCount val="51"/>
                <c:pt idx="29">
                  <c:v>84.978999999999999</c:v>
                </c:pt>
                <c:pt idx="30">
                  <c:v>84.858000000000004</c:v>
                </c:pt>
                <c:pt idx="31">
                  <c:v>84.753999999999991</c:v>
                </c:pt>
                <c:pt idx="32">
                  <c:v>84.968999999999994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'2013年全井戸折れ線グラフ'!$AY$2</c:f>
              <c:strCache>
                <c:ptCount val="1"/>
                <c:pt idx="0">
                  <c:v>NSW-No.13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'2013年全井戸折れ線グラフ'!$AY$3:$AY$53</c:f>
              <c:numCache>
                <c:formatCode>General</c:formatCode>
                <c:ptCount val="51"/>
                <c:pt idx="29">
                  <c:v>74.521000000000001</c:v>
                </c:pt>
                <c:pt idx="30">
                  <c:v>74.481999999999999</c:v>
                </c:pt>
                <c:pt idx="31">
                  <c:v>74.275000000000006</c:v>
                </c:pt>
                <c:pt idx="32">
                  <c:v>74.501000000000005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'2013年全井戸折れ線グラフ'!$AZ$2</c:f>
              <c:strCache>
                <c:ptCount val="1"/>
                <c:pt idx="0">
                  <c:v>RSW-13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'2013年全井戸折れ線グラフ'!$AZ$3:$AZ$53</c:f>
              <c:numCache>
                <c:formatCode>General</c:formatCode>
                <c:ptCount val="51"/>
                <c:pt idx="29">
                  <c:v>71.24199999999999</c:v>
                </c:pt>
                <c:pt idx="30">
                  <c:v>71.197999999999993</c:v>
                </c:pt>
                <c:pt idx="31">
                  <c:v>71.138999999999996</c:v>
                </c:pt>
                <c:pt idx="32">
                  <c:v>71.171999999999997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'2013年全井戸折れ線グラフ'!$BA$2</c:f>
              <c:strCache>
                <c:ptCount val="1"/>
                <c:pt idx="0">
                  <c:v>14A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'2013年全井戸折れ線グラフ'!$BA$3:$BA$53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'2013年全井戸折れ線グラフ'!$BB$2</c:f>
              <c:strCache>
                <c:ptCount val="1"/>
                <c:pt idx="0">
                  <c:v>14B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'2013年全井戸折れ線グラフ'!$BB$3:$BB$53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'2013年全井戸折れ線グラフ'!$BC$2</c:f>
              <c:strCache>
                <c:ptCount val="1"/>
                <c:pt idx="0">
                  <c:v>14C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'2013年全井戸折れ線グラフ'!$BC$3:$BC$53</c:f>
              <c:numCache>
                <c:formatCode>General</c:formatCode>
                <c:ptCount val="51"/>
                <c:pt idx="29">
                  <c:v>83.924999999999997</c:v>
                </c:pt>
                <c:pt idx="30">
                  <c:v>83.837000000000003</c:v>
                </c:pt>
                <c:pt idx="31">
                  <c:v>83.593999999999994</c:v>
                </c:pt>
                <c:pt idx="32">
                  <c:v>83.760999999999996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'2013年全井戸折れ線グラフ'!$BD$2</c:f>
              <c:strCache>
                <c:ptCount val="1"/>
                <c:pt idx="0">
                  <c:v>14D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'2013年全井戸折れ線グラフ'!$BD$3:$BD$53</c:f>
              <c:numCache>
                <c:formatCode>General</c:formatCode>
                <c:ptCount val="51"/>
                <c:pt idx="29">
                  <c:v>82.631999999999991</c:v>
                </c:pt>
                <c:pt idx="30">
                  <c:v>82.62299999999999</c:v>
                </c:pt>
                <c:pt idx="31">
                  <c:v>82.397999999999996</c:v>
                </c:pt>
                <c:pt idx="32">
                  <c:v>82.622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'2013年全井戸折れ線グラフ'!$BE$2</c:f>
              <c:strCache>
                <c:ptCount val="1"/>
                <c:pt idx="0">
                  <c:v>14E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'2013年全井戸折れ線グラフ'!$BE$3:$BE$53</c:f>
              <c:numCache>
                <c:formatCode>General</c:formatCode>
                <c:ptCount val="51"/>
                <c:pt idx="29" formatCode="0.000_ ">
                  <c:v>82.626000000000005</c:v>
                </c:pt>
                <c:pt idx="30">
                  <c:v>82.653999999999996</c:v>
                </c:pt>
                <c:pt idx="31">
                  <c:v>82.518000000000001</c:v>
                </c:pt>
                <c:pt idx="32">
                  <c:v>82.518000000000001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'2013年全井戸折れ線グラフ'!$BF$2</c:f>
              <c:strCache>
                <c:ptCount val="1"/>
                <c:pt idx="0">
                  <c:v>NSW-No.14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'2013年全井戸折れ線グラフ'!$BF$3:$BF$53</c:f>
              <c:numCache>
                <c:formatCode>General</c:formatCode>
                <c:ptCount val="51"/>
                <c:pt idx="29">
                  <c:v>77.419000000000011</c:v>
                </c:pt>
                <c:pt idx="30">
                  <c:v>77.397999999999996</c:v>
                </c:pt>
                <c:pt idx="31">
                  <c:v>77.334000000000003</c:v>
                </c:pt>
                <c:pt idx="32">
                  <c:v>77.459000000000003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'2013年全井戸折れ線グラフ'!$BG$2</c:f>
              <c:strCache>
                <c:ptCount val="1"/>
                <c:pt idx="0">
                  <c:v>15A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'2013年全井戸折れ線グラフ'!$BG$3:$BG$53</c:f>
              <c:numCache>
                <c:formatCode>0.000_ </c:formatCode>
                <c:ptCount val="51"/>
                <c:pt idx="0">
                  <c:v>70.024999999999991</c:v>
                </c:pt>
                <c:pt idx="1">
                  <c:v>69.983999999999995</c:v>
                </c:pt>
                <c:pt idx="2">
                  <c:v>70.025999999999996</c:v>
                </c:pt>
                <c:pt idx="3">
                  <c:v>69.98</c:v>
                </c:pt>
                <c:pt idx="4">
                  <c:v>69.998999999999995</c:v>
                </c:pt>
                <c:pt idx="5">
                  <c:v>70.016999999999996</c:v>
                </c:pt>
                <c:pt idx="6">
                  <c:v>69.99199999999999</c:v>
                </c:pt>
                <c:pt idx="7">
                  <c:v>70.024000000000001</c:v>
                </c:pt>
                <c:pt idx="8">
                  <c:v>69.786999999999992</c:v>
                </c:pt>
                <c:pt idx="9">
                  <c:v>69.997</c:v>
                </c:pt>
                <c:pt idx="10">
                  <c:v>69.978999999999999</c:v>
                </c:pt>
                <c:pt idx="11">
                  <c:v>70.054000000000002</c:v>
                </c:pt>
                <c:pt idx="12">
                  <c:v>69.986999999999995</c:v>
                </c:pt>
                <c:pt idx="13">
                  <c:v>70.031999999999996</c:v>
                </c:pt>
                <c:pt idx="14">
                  <c:v>69.887</c:v>
                </c:pt>
                <c:pt idx="15">
                  <c:v>70.02</c:v>
                </c:pt>
                <c:pt idx="16">
                  <c:v>70.042999999999992</c:v>
                </c:pt>
                <c:pt idx="17">
                  <c:v>70.048000000000002</c:v>
                </c:pt>
                <c:pt idx="18">
                  <c:v>70.236999999999995</c:v>
                </c:pt>
                <c:pt idx="19">
                  <c:v>70.352000000000004</c:v>
                </c:pt>
                <c:pt idx="20">
                  <c:v>70.054999999999993</c:v>
                </c:pt>
                <c:pt idx="21">
                  <c:v>70.230999999999995</c:v>
                </c:pt>
                <c:pt idx="22">
                  <c:v>70.030999999999992</c:v>
                </c:pt>
                <c:pt idx="23">
                  <c:v>70.11</c:v>
                </c:pt>
                <c:pt idx="24">
                  <c:v>70.277000000000001</c:v>
                </c:pt>
                <c:pt idx="25">
                  <c:v>70.09</c:v>
                </c:pt>
                <c:pt idx="26">
                  <c:v>69.786999999999992</c:v>
                </c:pt>
                <c:pt idx="27">
                  <c:v>70.036999999999992</c:v>
                </c:pt>
                <c:pt idx="28">
                  <c:v>69.844999999999999</c:v>
                </c:pt>
                <c:pt idx="29">
                  <c:v>69.959999999999994</c:v>
                </c:pt>
                <c:pt idx="30">
                  <c:v>69.959999999999994</c:v>
                </c:pt>
                <c:pt idx="31">
                  <c:v>69.944000000000003</c:v>
                </c:pt>
                <c:pt idx="32">
                  <c:v>69.855000000000004</c:v>
                </c:pt>
                <c:pt idx="33">
                  <c:v>69.786999999999992</c:v>
                </c:pt>
                <c:pt idx="34">
                  <c:v>69.816999999999993</c:v>
                </c:pt>
                <c:pt idx="35">
                  <c:v>69.81</c:v>
                </c:pt>
                <c:pt idx="36">
                  <c:v>69.873999999999995</c:v>
                </c:pt>
                <c:pt idx="37">
                  <c:v>69.914999999999992</c:v>
                </c:pt>
                <c:pt idx="38">
                  <c:v>69.926999999999992</c:v>
                </c:pt>
                <c:pt idx="39">
                  <c:v>69.914999999999992</c:v>
                </c:pt>
                <c:pt idx="40">
                  <c:v>70.849999999999994</c:v>
                </c:pt>
                <c:pt idx="41">
                  <c:v>70.206999999999994</c:v>
                </c:pt>
                <c:pt idx="42">
                  <c:v>69.945999999999998</c:v>
                </c:pt>
                <c:pt idx="43">
                  <c:v>69.716999999999999</c:v>
                </c:pt>
                <c:pt idx="44">
                  <c:v>69.977000000000004</c:v>
                </c:pt>
                <c:pt idx="45">
                  <c:v>69.942999999999998</c:v>
                </c:pt>
                <c:pt idx="46">
                  <c:v>69.727999999999994</c:v>
                </c:pt>
                <c:pt idx="47">
                  <c:v>69.899999999999991</c:v>
                </c:pt>
                <c:pt idx="48">
                  <c:v>69.866</c:v>
                </c:pt>
                <c:pt idx="49">
                  <c:v>69.965999999999994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'2013年全井戸折れ線グラフ'!$BH$2</c:f>
              <c:strCache>
                <c:ptCount val="1"/>
                <c:pt idx="0">
                  <c:v>15B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'2013年全井戸折れ線グラフ'!$BH$3:$BH$53</c:f>
              <c:numCache>
                <c:formatCode>0.000_ </c:formatCode>
                <c:ptCount val="51"/>
                <c:pt idx="0">
                  <c:v>63.575000000000003</c:v>
                </c:pt>
                <c:pt idx="1">
                  <c:v>63.578000000000003</c:v>
                </c:pt>
                <c:pt idx="2">
                  <c:v>63.582999999999998</c:v>
                </c:pt>
                <c:pt idx="3">
                  <c:v>63.421999999999997</c:v>
                </c:pt>
                <c:pt idx="4">
                  <c:v>63.555999999999997</c:v>
                </c:pt>
                <c:pt idx="5">
                  <c:v>63.561</c:v>
                </c:pt>
                <c:pt idx="6">
                  <c:v>63.518000000000001</c:v>
                </c:pt>
                <c:pt idx="7">
                  <c:v>63.554000000000002</c:v>
                </c:pt>
                <c:pt idx="8">
                  <c:v>63.206000000000003</c:v>
                </c:pt>
                <c:pt idx="9">
                  <c:v>63.524000000000001</c:v>
                </c:pt>
                <c:pt idx="10">
                  <c:v>63.53</c:v>
                </c:pt>
                <c:pt idx="11">
                  <c:v>63.628</c:v>
                </c:pt>
                <c:pt idx="12">
                  <c:v>63.527999999999999</c:v>
                </c:pt>
                <c:pt idx="13">
                  <c:v>63.692999999999998</c:v>
                </c:pt>
                <c:pt idx="14">
                  <c:v>63.442</c:v>
                </c:pt>
                <c:pt idx="15">
                  <c:v>63.530999999999999</c:v>
                </c:pt>
                <c:pt idx="16">
                  <c:v>63.474000000000004</c:v>
                </c:pt>
                <c:pt idx="17">
                  <c:v>63.597999999999999</c:v>
                </c:pt>
                <c:pt idx="18">
                  <c:v>63.52</c:v>
                </c:pt>
                <c:pt idx="19">
                  <c:v>63.406999999999996</c:v>
                </c:pt>
                <c:pt idx="20">
                  <c:v>63.537999999999997</c:v>
                </c:pt>
                <c:pt idx="21">
                  <c:v>62.746000000000002</c:v>
                </c:pt>
                <c:pt idx="22">
                  <c:v>63.570999999999998</c:v>
                </c:pt>
                <c:pt idx="23">
                  <c:v>63.600999999999999</c:v>
                </c:pt>
                <c:pt idx="24">
                  <c:v>63.481000000000002</c:v>
                </c:pt>
                <c:pt idx="25">
                  <c:v>63.594999999999999</c:v>
                </c:pt>
                <c:pt idx="26">
                  <c:v>63.502000000000002</c:v>
                </c:pt>
                <c:pt idx="27">
                  <c:v>63.564999999999998</c:v>
                </c:pt>
                <c:pt idx="28">
                  <c:v>63.55</c:v>
                </c:pt>
                <c:pt idx="29">
                  <c:v>63.527999999999999</c:v>
                </c:pt>
                <c:pt idx="30">
                  <c:v>63.527999999999999</c:v>
                </c:pt>
                <c:pt idx="31">
                  <c:v>63.442999999999998</c:v>
                </c:pt>
                <c:pt idx="32">
                  <c:v>63.52</c:v>
                </c:pt>
                <c:pt idx="33">
                  <c:v>63.527000000000001</c:v>
                </c:pt>
                <c:pt idx="34">
                  <c:v>63.518000000000001</c:v>
                </c:pt>
                <c:pt idx="35">
                  <c:v>63.509</c:v>
                </c:pt>
                <c:pt idx="36">
                  <c:v>63.554000000000002</c:v>
                </c:pt>
                <c:pt idx="37">
                  <c:v>63.564999999999998</c:v>
                </c:pt>
                <c:pt idx="38">
                  <c:v>63.59</c:v>
                </c:pt>
                <c:pt idx="39">
                  <c:v>63.575000000000003</c:v>
                </c:pt>
                <c:pt idx="40">
                  <c:v>64.64</c:v>
                </c:pt>
                <c:pt idx="41">
                  <c:v>63.850999999999999</c:v>
                </c:pt>
                <c:pt idx="42">
                  <c:v>63.540999999999997</c:v>
                </c:pt>
                <c:pt idx="43">
                  <c:v>63.49</c:v>
                </c:pt>
                <c:pt idx="44">
                  <c:v>63.636000000000003</c:v>
                </c:pt>
                <c:pt idx="45">
                  <c:v>63.642000000000003</c:v>
                </c:pt>
                <c:pt idx="46">
                  <c:v>63.530999999999999</c:v>
                </c:pt>
                <c:pt idx="47">
                  <c:v>63.74</c:v>
                </c:pt>
                <c:pt idx="48">
                  <c:v>63.701000000000001</c:v>
                </c:pt>
                <c:pt idx="49">
                  <c:v>63.768999999999998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'2013年全井戸折れ線グラフ'!$BI$2</c:f>
              <c:strCache>
                <c:ptCount val="1"/>
                <c:pt idx="0">
                  <c:v>NSW-No.15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'2013年全井戸折れ線グラフ'!$BI$3:$BI$53</c:f>
              <c:numCache>
                <c:formatCode>0.000_ </c:formatCode>
                <c:ptCount val="51"/>
                <c:pt idx="0">
                  <c:v>53.546999999999997</c:v>
                </c:pt>
                <c:pt idx="1">
                  <c:v>53.58</c:v>
                </c:pt>
                <c:pt idx="2">
                  <c:v>53.556999999999995</c:v>
                </c:pt>
                <c:pt idx="3">
                  <c:v>53.559999999999995</c:v>
                </c:pt>
                <c:pt idx="4">
                  <c:v>53.589999999999996</c:v>
                </c:pt>
                <c:pt idx="5">
                  <c:v>53.573999999999998</c:v>
                </c:pt>
                <c:pt idx="6">
                  <c:v>53.599999999999994</c:v>
                </c:pt>
                <c:pt idx="7">
                  <c:v>53.628</c:v>
                </c:pt>
                <c:pt idx="8">
                  <c:v>53.646999999999991</c:v>
                </c:pt>
                <c:pt idx="9">
                  <c:v>53.606999999999999</c:v>
                </c:pt>
                <c:pt idx="10">
                  <c:v>53.661000000000001</c:v>
                </c:pt>
                <c:pt idx="11">
                  <c:v>53.661999999999992</c:v>
                </c:pt>
                <c:pt idx="12">
                  <c:v>52.634999999999998</c:v>
                </c:pt>
                <c:pt idx="13">
                  <c:v>53.867999999999995</c:v>
                </c:pt>
                <c:pt idx="14">
                  <c:v>53.937999999999995</c:v>
                </c:pt>
                <c:pt idx="15">
                  <c:v>53.814999999999998</c:v>
                </c:pt>
                <c:pt idx="16">
                  <c:v>53.836999999999996</c:v>
                </c:pt>
                <c:pt idx="17">
                  <c:v>53.809999999999995</c:v>
                </c:pt>
                <c:pt idx="18">
                  <c:v>53.815999999999995</c:v>
                </c:pt>
                <c:pt idx="19">
                  <c:v>53.792999999999992</c:v>
                </c:pt>
                <c:pt idx="20">
                  <c:v>53.826999999999998</c:v>
                </c:pt>
                <c:pt idx="21">
                  <c:v>54.046999999999997</c:v>
                </c:pt>
                <c:pt idx="22">
                  <c:v>53.811999999999998</c:v>
                </c:pt>
                <c:pt idx="23">
                  <c:v>53.864999999999995</c:v>
                </c:pt>
                <c:pt idx="24">
                  <c:v>53.976999999999997</c:v>
                </c:pt>
                <c:pt idx="25">
                  <c:v>53.997999999999998</c:v>
                </c:pt>
                <c:pt idx="26">
                  <c:v>53.914999999999992</c:v>
                </c:pt>
                <c:pt idx="27">
                  <c:v>53.926999999999992</c:v>
                </c:pt>
                <c:pt idx="28">
                  <c:v>53.896000000000001</c:v>
                </c:pt>
                <c:pt idx="29">
                  <c:v>53.854999999999997</c:v>
                </c:pt>
                <c:pt idx="30">
                  <c:v>54.742999999999995</c:v>
                </c:pt>
                <c:pt idx="31">
                  <c:v>53.795000000000002</c:v>
                </c:pt>
                <c:pt idx="32">
                  <c:v>53.792000000000002</c:v>
                </c:pt>
                <c:pt idx="33">
                  <c:v>53.718999999999994</c:v>
                </c:pt>
                <c:pt idx="34">
                  <c:v>53.814999999999998</c:v>
                </c:pt>
                <c:pt idx="35">
                  <c:v>53.848999999999997</c:v>
                </c:pt>
                <c:pt idx="36">
                  <c:v>53.929999999999993</c:v>
                </c:pt>
                <c:pt idx="37">
                  <c:v>54.031999999999996</c:v>
                </c:pt>
                <c:pt idx="38">
                  <c:v>54.111999999999995</c:v>
                </c:pt>
                <c:pt idx="39">
                  <c:v>54.129999999999995</c:v>
                </c:pt>
                <c:pt idx="40">
                  <c:v>54.447999999999993</c:v>
                </c:pt>
                <c:pt idx="41">
                  <c:v>54.351999999999997</c:v>
                </c:pt>
                <c:pt idx="42">
                  <c:v>54.283000000000001</c:v>
                </c:pt>
                <c:pt idx="43">
                  <c:v>54.256999999999998</c:v>
                </c:pt>
                <c:pt idx="44">
                  <c:v>54.266999999999996</c:v>
                </c:pt>
                <c:pt idx="45">
                  <c:v>57.328999999999994</c:v>
                </c:pt>
                <c:pt idx="46">
                  <c:v>57.628</c:v>
                </c:pt>
                <c:pt idx="47">
                  <c:v>57.643000000000001</c:v>
                </c:pt>
                <c:pt idx="48">
                  <c:v>57.51</c:v>
                </c:pt>
                <c:pt idx="49">
                  <c:v>57.873999999999995</c:v>
                </c:pt>
                <c:pt idx="50">
                  <c:v>57.921999999999997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'2013年全井戸折れ線グラフ'!$BJ$2</c:f>
              <c:strCache>
                <c:ptCount val="1"/>
                <c:pt idx="0">
                  <c:v>16B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'2013年全井戸折れ線グラフ'!$BJ$3:$BJ$53</c:f>
              <c:numCache>
                <c:formatCode>0.000_ 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'2013年全井戸折れ線グラフ'!$BK$2</c:f>
              <c:strCache>
                <c:ptCount val="1"/>
                <c:pt idx="0">
                  <c:v>NSW-No.16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'2013年全井戸折れ線グラフ'!$BK$3:$BK$53</c:f>
              <c:numCache>
                <c:formatCode>0.000_ </c:formatCode>
                <c:ptCount val="51"/>
                <c:pt idx="0">
                  <c:v>48.478999999999999</c:v>
                </c:pt>
                <c:pt idx="1">
                  <c:v>48.444000000000003</c:v>
                </c:pt>
                <c:pt idx="2">
                  <c:v>48.373000000000005</c:v>
                </c:pt>
                <c:pt idx="3">
                  <c:v>48.384</c:v>
                </c:pt>
                <c:pt idx="4">
                  <c:v>48.352999999999994</c:v>
                </c:pt>
                <c:pt idx="5">
                  <c:v>48.305</c:v>
                </c:pt>
                <c:pt idx="6">
                  <c:v>48.358000000000004</c:v>
                </c:pt>
                <c:pt idx="7">
                  <c:v>48.370999999999995</c:v>
                </c:pt>
                <c:pt idx="8">
                  <c:v>48.313000000000002</c:v>
                </c:pt>
                <c:pt idx="9">
                  <c:v>48.28</c:v>
                </c:pt>
                <c:pt idx="10">
                  <c:v>48.265000000000001</c:v>
                </c:pt>
                <c:pt idx="11">
                  <c:v>48.268000000000001</c:v>
                </c:pt>
                <c:pt idx="12">
                  <c:v>48.233999999999995</c:v>
                </c:pt>
                <c:pt idx="13">
                  <c:v>49.945</c:v>
                </c:pt>
                <c:pt idx="14">
                  <c:v>49.33</c:v>
                </c:pt>
                <c:pt idx="15">
                  <c:v>48.858999999999995</c:v>
                </c:pt>
                <c:pt idx="16">
                  <c:v>48.570999999999998</c:v>
                </c:pt>
                <c:pt idx="17">
                  <c:v>48.466999999999999</c:v>
                </c:pt>
                <c:pt idx="18">
                  <c:v>48.628999999999998</c:v>
                </c:pt>
                <c:pt idx="19">
                  <c:v>48.745000000000005</c:v>
                </c:pt>
                <c:pt idx="20">
                  <c:v>48.628</c:v>
                </c:pt>
                <c:pt idx="21">
                  <c:v>49.445</c:v>
                </c:pt>
                <c:pt idx="22">
                  <c:v>48.444000000000003</c:v>
                </c:pt>
                <c:pt idx="23">
                  <c:v>49.119</c:v>
                </c:pt>
                <c:pt idx="24">
                  <c:v>50.625</c:v>
                </c:pt>
                <c:pt idx="25">
                  <c:v>49.244</c:v>
                </c:pt>
                <c:pt idx="26">
                  <c:v>49.582999999999998</c:v>
                </c:pt>
                <c:pt idx="27">
                  <c:v>49.393999999999998</c:v>
                </c:pt>
                <c:pt idx="28">
                  <c:v>49.227000000000004</c:v>
                </c:pt>
                <c:pt idx="29">
                  <c:v>49.123999999999995</c:v>
                </c:pt>
                <c:pt idx="30">
                  <c:v>50.064999999999998</c:v>
                </c:pt>
                <c:pt idx="31">
                  <c:v>49.271000000000001</c:v>
                </c:pt>
                <c:pt idx="32">
                  <c:v>49.323</c:v>
                </c:pt>
                <c:pt idx="33">
                  <c:v>49.28</c:v>
                </c:pt>
                <c:pt idx="34">
                  <c:v>49.387999999999998</c:v>
                </c:pt>
                <c:pt idx="35">
                  <c:v>49.735999999999997</c:v>
                </c:pt>
                <c:pt idx="36">
                  <c:v>50.027999999999999</c:v>
                </c:pt>
                <c:pt idx="37">
                  <c:v>49.412999999999997</c:v>
                </c:pt>
                <c:pt idx="38">
                  <c:v>52.203000000000003</c:v>
                </c:pt>
                <c:pt idx="39">
                  <c:v>52.372999999999998</c:v>
                </c:pt>
                <c:pt idx="40">
                  <c:v>55.363</c:v>
                </c:pt>
                <c:pt idx="41">
                  <c:v>55.12</c:v>
                </c:pt>
                <c:pt idx="42">
                  <c:v>53.912999999999997</c:v>
                </c:pt>
                <c:pt idx="43">
                  <c:v>53.504999999999995</c:v>
                </c:pt>
                <c:pt idx="44">
                  <c:v>53.284999999999997</c:v>
                </c:pt>
                <c:pt idx="45">
                  <c:v>55.606000000000002</c:v>
                </c:pt>
                <c:pt idx="46">
                  <c:v>55.177999999999997</c:v>
                </c:pt>
                <c:pt idx="47">
                  <c:v>55.004999999999995</c:v>
                </c:pt>
                <c:pt idx="48">
                  <c:v>54.584000000000003</c:v>
                </c:pt>
                <c:pt idx="49">
                  <c:v>54.656999999999996</c:v>
                </c:pt>
                <c:pt idx="50">
                  <c:v>54.665999999999997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'2013年全井戸折れ線グラフ'!$BL$2</c:f>
              <c:strCache>
                <c:ptCount val="1"/>
                <c:pt idx="0">
                  <c:v>既存観測井No.2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'2013年全井戸折れ線グラフ'!$BL$3:$BL$53</c:f>
              <c:numCache>
                <c:formatCode>0.000_ </c:formatCode>
                <c:ptCount val="51"/>
                <c:pt idx="0">
                  <c:v>47.074000000000005</c:v>
                </c:pt>
                <c:pt idx="1">
                  <c:v>47.067000000000007</c:v>
                </c:pt>
                <c:pt idx="2">
                  <c:v>47.038000000000004</c:v>
                </c:pt>
                <c:pt idx="3">
                  <c:v>46.862000000000009</c:v>
                </c:pt>
                <c:pt idx="4">
                  <c:v>46.983000000000004</c:v>
                </c:pt>
                <c:pt idx="5">
                  <c:v>47.118000000000009</c:v>
                </c:pt>
                <c:pt idx="6">
                  <c:v>47.093000000000004</c:v>
                </c:pt>
                <c:pt idx="7">
                  <c:v>47.302000000000007</c:v>
                </c:pt>
                <c:pt idx="8">
                  <c:v>47.010000000000005</c:v>
                </c:pt>
                <c:pt idx="9">
                  <c:v>46.967000000000006</c:v>
                </c:pt>
                <c:pt idx="10">
                  <c:v>46.943000000000005</c:v>
                </c:pt>
                <c:pt idx="11">
                  <c:v>47.233000000000004</c:v>
                </c:pt>
                <c:pt idx="12">
                  <c:v>46.981000000000009</c:v>
                </c:pt>
                <c:pt idx="13">
                  <c:v>47.398000000000003</c:v>
                </c:pt>
                <c:pt idx="14">
                  <c:v>47.075000000000003</c:v>
                </c:pt>
                <c:pt idx="15">
                  <c:v>47.224000000000004</c:v>
                </c:pt>
                <c:pt idx="16">
                  <c:v>47.260000000000005</c:v>
                </c:pt>
                <c:pt idx="17">
                  <c:v>47.055000000000007</c:v>
                </c:pt>
                <c:pt idx="18">
                  <c:v>47.119</c:v>
                </c:pt>
                <c:pt idx="19">
                  <c:v>47.092000000000006</c:v>
                </c:pt>
                <c:pt idx="20">
                  <c:v>47.124000000000009</c:v>
                </c:pt>
                <c:pt idx="21">
                  <c:v>47.119</c:v>
                </c:pt>
                <c:pt idx="22">
                  <c:v>47.069000000000003</c:v>
                </c:pt>
                <c:pt idx="23">
                  <c:v>47.477000000000004</c:v>
                </c:pt>
                <c:pt idx="24">
                  <c:v>47.604000000000006</c:v>
                </c:pt>
                <c:pt idx="25">
                  <c:v>47.605000000000004</c:v>
                </c:pt>
                <c:pt idx="26">
                  <c:v>47.494</c:v>
                </c:pt>
                <c:pt idx="27">
                  <c:v>47.387</c:v>
                </c:pt>
                <c:pt idx="28">
                  <c:v>47.352000000000004</c:v>
                </c:pt>
                <c:pt idx="29">
                  <c:v>47.26400000000001</c:v>
                </c:pt>
                <c:pt idx="30">
                  <c:v>47.251000000000005</c:v>
                </c:pt>
                <c:pt idx="31">
                  <c:v>47.244</c:v>
                </c:pt>
                <c:pt idx="32">
                  <c:v>47.352000000000004</c:v>
                </c:pt>
                <c:pt idx="33">
                  <c:v>47.271000000000001</c:v>
                </c:pt>
                <c:pt idx="34">
                  <c:v>47.294000000000004</c:v>
                </c:pt>
                <c:pt idx="35">
                  <c:v>47.25200000000001</c:v>
                </c:pt>
                <c:pt idx="36">
                  <c:v>47.496000000000009</c:v>
                </c:pt>
                <c:pt idx="37">
                  <c:v>47.554000000000002</c:v>
                </c:pt>
                <c:pt idx="38">
                  <c:v>47.813000000000002</c:v>
                </c:pt>
                <c:pt idx="39">
                  <c:v>48.12700000000001</c:v>
                </c:pt>
                <c:pt idx="40">
                  <c:v>48.715000000000003</c:v>
                </c:pt>
                <c:pt idx="41">
                  <c:v>48.220000000000006</c:v>
                </c:pt>
                <c:pt idx="42">
                  <c:v>48.617000000000004</c:v>
                </c:pt>
                <c:pt idx="43">
                  <c:v>48.460000000000008</c:v>
                </c:pt>
                <c:pt idx="44">
                  <c:v>48.682000000000002</c:v>
                </c:pt>
                <c:pt idx="45">
                  <c:v>48.682000000000002</c:v>
                </c:pt>
                <c:pt idx="46">
                  <c:v>52.290000000000006</c:v>
                </c:pt>
                <c:pt idx="47">
                  <c:v>53.050000000000004</c:v>
                </c:pt>
                <c:pt idx="48">
                  <c:v>51.442000000000007</c:v>
                </c:pt>
                <c:pt idx="49">
                  <c:v>51.585000000000008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'2013年全井戸折れ線グラフ'!$BM$2</c:f>
              <c:strCache>
                <c:ptCount val="1"/>
                <c:pt idx="0">
                  <c:v>既存観測井No.4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'2013年全井戸折れ線グラフ'!$BM$3:$BM$53</c:f>
              <c:numCache>
                <c:formatCode>0.000_ </c:formatCode>
                <c:ptCount val="51"/>
                <c:pt idx="0">
                  <c:v>50.02</c:v>
                </c:pt>
                <c:pt idx="1">
                  <c:v>49.999000000000002</c:v>
                </c:pt>
                <c:pt idx="2">
                  <c:v>50.042000000000002</c:v>
                </c:pt>
                <c:pt idx="3">
                  <c:v>50.003</c:v>
                </c:pt>
                <c:pt idx="4">
                  <c:v>50.028000000000006</c:v>
                </c:pt>
                <c:pt idx="5">
                  <c:v>49.995000000000005</c:v>
                </c:pt>
                <c:pt idx="6">
                  <c:v>49.999000000000002</c:v>
                </c:pt>
                <c:pt idx="7">
                  <c:v>50.015000000000001</c:v>
                </c:pt>
                <c:pt idx="8">
                  <c:v>49.910000000000004</c:v>
                </c:pt>
                <c:pt idx="9">
                  <c:v>49.99</c:v>
                </c:pt>
                <c:pt idx="10">
                  <c:v>49.972000000000001</c:v>
                </c:pt>
                <c:pt idx="11">
                  <c:v>50.072000000000003</c:v>
                </c:pt>
                <c:pt idx="12">
                  <c:v>50.046000000000006</c:v>
                </c:pt>
                <c:pt idx="13">
                  <c:v>50.290000000000006</c:v>
                </c:pt>
                <c:pt idx="14">
                  <c:v>50.102000000000004</c:v>
                </c:pt>
                <c:pt idx="15">
                  <c:v>50.155000000000001</c:v>
                </c:pt>
                <c:pt idx="16">
                  <c:v>50.117000000000004</c:v>
                </c:pt>
                <c:pt idx="17">
                  <c:v>50.096000000000004</c:v>
                </c:pt>
                <c:pt idx="18">
                  <c:v>50.035000000000004</c:v>
                </c:pt>
                <c:pt idx="19">
                  <c:v>50.195000000000007</c:v>
                </c:pt>
                <c:pt idx="20">
                  <c:v>50.150000000000006</c:v>
                </c:pt>
                <c:pt idx="21">
                  <c:v>50.117000000000004</c:v>
                </c:pt>
                <c:pt idx="22">
                  <c:v>50.094000000000001</c:v>
                </c:pt>
                <c:pt idx="23">
                  <c:v>50.252000000000002</c:v>
                </c:pt>
                <c:pt idx="24">
                  <c:v>50.271000000000001</c:v>
                </c:pt>
                <c:pt idx="25">
                  <c:v>50.386000000000003</c:v>
                </c:pt>
                <c:pt idx="26">
                  <c:v>50.34</c:v>
                </c:pt>
                <c:pt idx="27">
                  <c:v>50.298000000000002</c:v>
                </c:pt>
                <c:pt idx="28">
                  <c:v>50.244</c:v>
                </c:pt>
                <c:pt idx="29">
                  <c:v>50.218000000000004</c:v>
                </c:pt>
                <c:pt idx="30">
                  <c:v>50.227000000000004</c:v>
                </c:pt>
                <c:pt idx="31">
                  <c:v>50.183000000000007</c:v>
                </c:pt>
                <c:pt idx="32">
                  <c:v>50.219000000000001</c:v>
                </c:pt>
                <c:pt idx="33">
                  <c:v>50.227000000000004</c:v>
                </c:pt>
                <c:pt idx="34">
                  <c:v>50.219000000000001</c:v>
                </c:pt>
                <c:pt idx="35">
                  <c:v>50.443000000000005</c:v>
                </c:pt>
                <c:pt idx="36">
                  <c:v>50.551000000000002</c:v>
                </c:pt>
                <c:pt idx="37">
                  <c:v>50.668000000000006</c:v>
                </c:pt>
                <c:pt idx="38">
                  <c:v>50.61</c:v>
                </c:pt>
                <c:pt idx="39">
                  <c:v>50.602000000000004</c:v>
                </c:pt>
                <c:pt idx="40">
                  <c:v>50.994</c:v>
                </c:pt>
                <c:pt idx="41">
                  <c:v>50.862000000000002</c:v>
                </c:pt>
                <c:pt idx="42">
                  <c:v>50.817000000000007</c:v>
                </c:pt>
                <c:pt idx="43">
                  <c:v>50.703000000000003</c:v>
                </c:pt>
                <c:pt idx="44">
                  <c:v>50.752000000000002</c:v>
                </c:pt>
                <c:pt idx="45">
                  <c:v>50.752000000000002</c:v>
                </c:pt>
                <c:pt idx="46">
                  <c:v>50.988</c:v>
                </c:pt>
                <c:pt idx="47">
                  <c:v>51.209000000000003</c:v>
                </c:pt>
                <c:pt idx="48">
                  <c:v>51.058000000000007</c:v>
                </c:pt>
                <c:pt idx="49">
                  <c:v>50.895000000000003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28760"/>
        <c:axId val="492929152"/>
      </c:lineChart>
      <c:catAx>
        <c:axId val="49292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929152"/>
        <c:crosses val="autoZero"/>
        <c:auto val="1"/>
        <c:lblAlgn val="ctr"/>
        <c:lblOffset val="100"/>
        <c:noMultiLvlLbl val="0"/>
      </c:catAx>
      <c:valAx>
        <c:axId val="492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92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726430161802611"/>
          <c:y val="2.2837966010402524E-2"/>
          <c:w val="4.9519618047832482E-2"/>
          <c:h val="0.92794327644287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/>
              <a:t>2013</a:t>
            </a:r>
            <a:r>
              <a:rPr lang="ja-JP" altLang="en-US" sz="1800" b="1"/>
              <a:t>年　大塚山第２処分場　各観測井の塩素イオン濃度グラフ（全井戸）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'2013年全井戸折れ線グラフ'!$BN$2</c:f>
              <c:strCache>
                <c:ptCount val="1"/>
                <c:pt idx="0">
                  <c:v>1A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'2013年全井戸折れ線グラフ'!$BN$3:$BN$53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'2013年全井戸折れ線グラフ'!$BO$2</c:f>
              <c:strCache>
                <c:ptCount val="1"/>
                <c:pt idx="0">
                  <c:v>1B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'2013年全井戸折れ線グラフ'!$BO$3:$BO$53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'2013年全井戸折れ線グラフ'!$BP$2</c:f>
              <c:strCache>
                <c:ptCount val="1"/>
                <c:pt idx="0">
                  <c:v>1C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'2013年全井戸折れ線グラフ'!$BP$3:$BP$53</c:f>
              <c:numCache>
                <c:formatCode>General</c:formatCode>
                <c:ptCount val="51"/>
                <c:pt idx="0">
                  <c:v>400</c:v>
                </c:pt>
                <c:pt idx="1">
                  <c:v>450</c:v>
                </c:pt>
                <c:pt idx="2">
                  <c:v>420</c:v>
                </c:pt>
                <c:pt idx="3">
                  <c:v>450</c:v>
                </c:pt>
                <c:pt idx="4">
                  <c:v>400</c:v>
                </c:pt>
                <c:pt idx="5">
                  <c:v>420</c:v>
                </c:pt>
                <c:pt idx="6">
                  <c:v>400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500</c:v>
                </c:pt>
                <c:pt idx="13">
                  <c:v>480</c:v>
                </c:pt>
                <c:pt idx="14">
                  <c:v>480</c:v>
                </c:pt>
                <c:pt idx="15">
                  <c:v>420</c:v>
                </c:pt>
                <c:pt idx="16">
                  <c:v>450</c:v>
                </c:pt>
                <c:pt idx="17">
                  <c:v>420</c:v>
                </c:pt>
                <c:pt idx="18">
                  <c:v>450</c:v>
                </c:pt>
                <c:pt idx="19">
                  <c:v>480</c:v>
                </c:pt>
                <c:pt idx="20">
                  <c:v>450</c:v>
                </c:pt>
                <c:pt idx="21">
                  <c:v>450</c:v>
                </c:pt>
                <c:pt idx="22">
                  <c:v>420</c:v>
                </c:pt>
                <c:pt idx="23">
                  <c:v>480</c:v>
                </c:pt>
                <c:pt idx="24">
                  <c:v>500</c:v>
                </c:pt>
                <c:pt idx="25">
                  <c:v>450</c:v>
                </c:pt>
                <c:pt idx="26">
                  <c:v>450</c:v>
                </c:pt>
                <c:pt idx="27">
                  <c:v>400</c:v>
                </c:pt>
                <c:pt idx="28">
                  <c:v>500</c:v>
                </c:pt>
                <c:pt idx="29">
                  <c:v>450</c:v>
                </c:pt>
                <c:pt idx="30">
                  <c:v>450</c:v>
                </c:pt>
                <c:pt idx="31">
                  <c:v>450</c:v>
                </c:pt>
                <c:pt idx="32">
                  <c:v>420</c:v>
                </c:pt>
                <c:pt idx="33">
                  <c:v>380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420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400</c:v>
                </c:pt>
                <c:pt idx="48">
                  <c:v>550</c:v>
                </c:pt>
                <c:pt idx="49">
                  <c:v>500</c:v>
                </c:pt>
                <c:pt idx="50">
                  <c:v>480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'2013年全井戸折れ線グラフ'!$BQ$2</c:f>
              <c:strCache>
                <c:ptCount val="1"/>
                <c:pt idx="0">
                  <c:v>NSW-No.1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'2013年全井戸折れ線グラフ'!$BQ$3:$BQ$53</c:f>
              <c:numCache>
                <c:formatCode>General</c:formatCode>
                <c:ptCount val="51"/>
                <c:pt idx="0">
                  <c:v>1300</c:v>
                </c:pt>
                <c:pt idx="1">
                  <c:v>1600</c:v>
                </c:pt>
                <c:pt idx="2">
                  <c:v>1400</c:v>
                </c:pt>
                <c:pt idx="3">
                  <c:v>1600</c:v>
                </c:pt>
                <c:pt idx="4">
                  <c:v>1550</c:v>
                </c:pt>
                <c:pt idx="5">
                  <c:v>1500</c:v>
                </c:pt>
                <c:pt idx="6">
                  <c:v>1300</c:v>
                </c:pt>
                <c:pt idx="7">
                  <c:v>1500</c:v>
                </c:pt>
                <c:pt idx="8">
                  <c:v>1600</c:v>
                </c:pt>
                <c:pt idx="9">
                  <c:v>1400</c:v>
                </c:pt>
                <c:pt idx="10">
                  <c:v>1500</c:v>
                </c:pt>
                <c:pt idx="11">
                  <c:v>1400</c:v>
                </c:pt>
                <c:pt idx="12">
                  <c:v>1400</c:v>
                </c:pt>
                <c:pt idx="13">
                  <c:v>1500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1500</c:v>
                </c:pt>
                <c:pt idx="18">
                  <c:v>1400</c:v>
                </c:pt>
                <c:pt idx="19">
                  <c:v>1400</c:v>
                </c:pt>
                <c:pt idx="20">
                  <c:v>1450</c:v>
                </c:pt>
                <c:pt idx="21">
                  <c:v>1400</c:v>
                </c:pt>
                <c:pt idx="22">
                  <c:v>1400</c:v>
                </c:pt>
                <c:pt idx="23">
                  <c:v>1300</c:v>
                </c:pt>
                <c:pt idx="24">
                  <c:v>1300</c:v>
                </c:pt>
                <c:pt idx="25">
                  <c:v>1100</c:v>
                </c:pt>
                <c:pt idx="26">
                  <c:v>1000</c:v>
                </c:pt>
                <c:pt idx="27">
                  <c:v>950</c:v>
                </c:pt>
                <c:pt idx="28">
                  <c:v>900</c:v>
                </c:pt>
                <c:pt idx="29">
                  <c:v>1000</c:v>
                </c:pt>
                <c:pt idx="30">
                  <c:v>1000</c:v>
                </c:pt>
                <c:pt idx="31">
                  <c:v>850</c:v>
                </c:pt>
                <c:pt idx="32">
                  <c:v>850</c:v>
                </c:pt>
                <c:pt idx="33">
                  <c:v>900</c:v>
                </c:pt>
                <c:pt idx="34">
                  <c:v>900</c:v>
                </c:pt>
                <c:pt idx="35">
                  <c:v>800</c:v>
                </c:pt>
                <c:pt idx="36">
                  <c:v>850</c:v>
                </c:pt>
                <c:pt idx="37">
                  <c:v>800</c:v>
                </c:pt>
                <c:pt idx="38">
                  <c:v>800</c:v>
                </c:pt>
                <c:pt idx="39">
                  <c:v>800</c:v>
                </c:pt>
                <c:pt idx="40">
                  <c:v>1000</c:v>
                </c:pt>
                <c:pt idx="41">
                  <c:v>1200</c:v>
                </c:pt>
                <c:pt idx="42">
                  <c:v>900</c:v>
                </c:pt>
                <c:pt idx="43">
                  <c:v>800</c:v>
                </c:pt>
                <c:pt idx="44">
                  <c:v>700</c:v>
                </c:pt>
                <c:pt idx="45">
                  <c:v>700</c:v>
                </c:pt>
                <c:pt idx="46">
                  <c:v>750</c:v>
                </c:pt>
                <c:pt idx="47">
                  <c:v>950</c:v>
                </c:pt>
                <c:pt idx="48">
                  <c:v>900</c:v>
                </c:pt>
                <c:pt idx="49">
                  <c:v>1000</c:v>
                </c:pt>
                <c:pt idx="50">
                  <c:v>1100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'2013年全井戸折れ線グラフ'!$BR$2</c:f>
              <c:strCache>
                <c:ptCount val="1"/>
                <c:pt idx="0">
                  <c:v>2A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'2013年全井戸折れ線グラフ'!$BR$3:$BR$53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'2013年全井戸折れ線グラフ'!$BS$2</c:f>
              <c:strCache>
                <c:ptCount val="1"/>
                <c:pt idx="0">
                  <c:v>2B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'2013年全井戸折れ線グラフ'!$BS$3:$BS$53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'2013年全井戸折れ線グラフ'!$BT$2</c:f>
              <c:strCache>
                <c:ptCount val="1"/>
                <c:pt idx="0">
                  <c:v>2C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'2013年全井戸折れ線グラフ'!$BT$3:$BT$53</c:f>
              <c:numCache>
                <c:formatCode>General</c:formatCode>
                <c:ptCount val="51"/>
                <c:pt idx="0">
                  <c:v>90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1">
                  <c:v>70</c:v>
                </c:pt>
                <c:pt idx="12">
                  <c:v>80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65</c:v>
                </c:pt>
                <c:pt idx="20">
                  <c:v>60</c:v>
                </c:pt>
                <c:pt idx="21">
                  <c:v>60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60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60</c:v>
                </c:pt>
                <c:pt idx="30">
                  <c:v>70</c:v>
                </c:pt>
                <c:pt idx="31">
                  <c:v>65</c:v>
                </c:pt>
                <c:pt idx="32">
                  <c:v>80</c:v>
                </c:pt>
                <c:pt idx="33">
                  <c:v>70</c:v>
                </c:pt>
                <c:pt idx="34">
                  <c:v>80</c:v>
                </c:pt>
                <c:pt idx="35">
                  <c:v>85</c:v>
                </c:pt>
                <c:pt idx="36">
                  <c:v>55</c:v>
                </c:pt>
                <c:pt idx="37">
                  <c:v>70</c:v>
                </c:pt>
                <c:pt idx="38">
                  <c:v>60</c:v>
                </c:pt>
                <c:pt idx="39">
                  <c:v>50</c:v>
                </c:pt>
                <c:pt idx="40">
                  <c:v>70</c:v>
                </c:pt>
                <c:pt idx="41">
                  <c:v>70</c:v>
                </c:pt>
                <c:pt idx="42">
                  <c:v>60</c:v>
                </c:pt>
                <c:pt idx="43">
                  <c:v>80</c:v>
                </c:pt>
                <c:pt idx="44">
                  <c:v>70</c:v>
                </c:pt>
                <c:pt idx="45">
                  <c:v>80</c:v>
                </c:pt>
                <c:pt idx="46">
                  <c:v>75</c:v>
                </c:pt>
                <c:pt idx="47">
                  <c:v>70</c:v>
                </c:pt>
                <c:pt idx="48">
                  <c:v>100</c:v>
                </c:pt>
                <c:pt idx="49">
                  <c:v>80</c:v>
                </c:pt>
                <c:pt idx="50">
                  <c:v>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'2013年全井戸折れ線グラフ'!$BU$2</c:f>
              <c:strCache>
                <c:ptCount val="1"/>
                <c:pt idx="0">
                  <c:v>NSW-No.2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'2013年全井戸折れ線グラフ'!$BU$3:$BU$53</c:f>
              <c:numCache>
                <c:formatCode>General</c:formatCode>
                <c:ptCount val="51"/>
                <c:pt idx="0">
                  <c:v>450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380</c:v>
                </c:pt>
                <c:pt idx="12">
                  <c:v>400</c:v>
                </c:pt>
                <c:pt idx="13">
                  <c:v>400</c:v>
                </c:pt>
                <c:pt idx="14">
                  <c:v>400</c:v>
                </c:pt>
                <c:pt idx="15">
                  <c:v>380</c:v>
                </c:pt>
                <c:pt idx="16">
                  <c:v>350</c:v>
                </c:pt>
                <c:pt idx="17">
                  <c:v>400</c:v>
                </c:pt>
                <c:pt idx="18">
                  <c:v>350</c:v>
                </c:pt>
                <c:pt idx="19">
                  <c:v>300</c:v>
                </c:pt>
                <c:pt idx="20">
                  <c:v>320</c:v>
                </c:pt>
                <c:pt idx="21">
                  <c:v>300</c:v>
                </c:pt>
                <c:pt idx="22">
                  <c:v>310</c:v>
                </c:pt>
                <c:pt idx="23">
                  <c:v>320</c:v>
                </c:pt>
                <c:pt idx="24">
                  <c:v>300</c:v>
                </c:pt>
                <c:pt idx="25">
                  <c:v>300</c:v>
                </c:pt>
                <c:pt idx="26">
                  <c:v>280</c:v>
                </c:pt>
                <c:pt idx="27">
                  <c:v>260</c:v>
                </c:pt>
                <c:pt idx="28">
                  <c:v>280</c:v>
                </c:pt>
                <c:pt idx="29">
                  <c:v>300</c:v>
                </c:pt>
                <c:pt idx="30">
                  <c:v>350</c:v>
                </c:pt>
                <c:pt idx="31">
                  <c:v>350</c:v>
                </c:pt>
                <c:pt idx="32">
                  <c:v>260</c:v>
                </c:pt>
                <c:pt idx="33">
                  <c:v>240</c:v>
                </c:pt>
                <c:pt idx="34">
                  <c:v>240</c:v>
                </c:pt>
                <c:pt idx="35">
                  <c:v>250</c:v>
                </c:pt>
                <c:pt idx="36">
                  <c:v>280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220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430</c:v>
                </c:pt>
                <c:pt idx="46">
                  <c:v>500</c:v>
                </c:pt>
                <c:pt idx="47">
                  <c:v>600</c:v>
                </c:pt>
                <c:pt idx="48">
                  <c:v>650</c:v>
                </c:pt>
                <c:pt idx="49">
                  <c:v>650</c:v>
                </c:pt>
                <c:pt idx="50">
                  <c:v>600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'2013年全井戸折れ線グラフ'!$BV$2</c:f>
              <c:strCache>
                <c:ptCount val="1"/>
                <c:pt idx="0">
                  <c:v>3A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'2013年全井戸折れ線グラフ'!$BV$3:$BV$53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'2013年全井戸折れ線グラフ'!$BW$2</c:f>
              <c:strCache>
                <c:ptCount val="1"/>
                <c:pt idx="0">
                  <c:v>3B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'2013年全井戸折れ線グラフ'!$BW$3:$BW$53</c:f>
              <c:numCache>
                <c:formatCode>General</c:formatCode>
                <c:ptCount val="51"/>
                <c:pt idx="0">
                  <c:v>130</c:v>
                </c:pt>
                <c:pt idx="1">
                  <c:v>120</c:v>
                </c:pt>
                <c:pt idx="2">
                  <c:v>110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110</c:v>
                </c:pt>
                <c:pt idx="7">
                  <c:v>100</c:v>
                </c:pt>
                <c:pt idx="8">
                  <c:v>120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120</c:v>
                </c:pt>
                <c:pt idx="15">
                  <c:v>100</c:v>
                </c:pt>
                <c:pt idx="16">
                  <c:v>130</c:v>
                </c:pt>
                <c:pt idx="17">
                  <c:v>90</c:v>
                </c:pt>
                <c:pt idx="18">
                  <c:v>120</c:v>
                </c:pt>
                <c:pt idx="19">
                  <c:v>100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3">
                  <c:v>110</c:v>
                </c:pt>
                <c:pt idx="24">
                  <c:v>100</c:v>
                </c:pt>
                <c:pt idx="25">
                  <c:v>110</c:v>
                </c:pt>
                <c:pt idx="26">
                  <c:v>140</c:v>
                </c:pt>
                <c:pt idx="27">
                  <c:v>120</c:v>
                </c:pt>
                <c:pt idx="28">
                  <c:v>120</c:v>
                </c:pt>
                <c:pt idx="29">
                  <c:v>130</c:v>
                </c:pt>
                <c:pt idx="30">
                  <c:v>150</c:v>
                </c:pt>
                <c:pt idx="31">
                  <c:v>150</c:v>
                </c:pt>
                <c:pt idx="32">
                  <c:v>140</c:v>
                </c:pt>
                <c:pt idx="33">
                  <c:v>140</c:v>
                </c:pt>
                <c:pt idx="34">
                  <c:v>200</c:v>
                </c:pt>
                <c:pt idx="35">
                  <c:v>180</c:v>
                </c:pt>
                <c:pt idx="36">
                  <c:v>220</c:v>
                </c:pt>
                <c:pt idx="37">
                  <c:v>200</c:v>
                </c:pt>
                <c:pt idx="38">
                  <c:v>210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160</c:v>
                </c:pt>
                <c:pt idx="43">
                  <c:v>130</c:v>
                </c:pt>
                <c:pt idx="44">
                  <c:v>120</c:v>
                </c:pt>
                <c:pt idx="45">
                  <c:v>150</c:v>
                </c:pt>
                <c:pt idx="46">
                  <c:v>140</c:v>
                </c:pt>
                <c:pt idx="47">
                  <c:v>120</c:v>
                </c:pt>
                <c:pt idx="48">
                  <c:v>90</c:v>
                </c:pt>
                <c:pt idx="49">
                  <c:v>100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'2013年全井戸折れ線グラフ'!$BX$2</c:f>
              <c:strCache>
                <c:ptCount val="1"/>
                <c:pt idx="0">
                  <c:v>NSW-No.3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'2013年全井戸折れ線グラフ'!$BX$3:$BX$53</c:f>
              <c:numCache>
                <c:formatCode>General</c:formatCode>
                <c:ptCount val="51"/>
                <c:pt idx="0">
                  <c:v>620</c:v>
                </c:pt>
                <c:pt idx="1">
                  <c:v>580</c:v>
                </c:pt>
                <c:pt idx="2">
                  <c:v>500</c:v>
                </c:pt>
                <c:pt idx="3">
                  <c:v>600</c:v>
                </c:pt>
                <c:pt idx="4">
                  <c:v>800</c:v>
                </c:pt>
                <c:pt idx="5">
                  <c:v>800</c:v>
                </c:pt>
                <c:pt idx="6">
                  <c:v>750</c:v>
                </c:pt>
                <c:pt idx="7">
                  <c:v>620</c:v>
                </c:pt>
                <c:pt idx="8">
                  <c:v>600</c:v>
                </c:pt>
                <c:pt idx="9">
                  <c:v>460</c:v>
                </c:pt>
                <c:pt idx="10">
                  <c:v>450</c:v>
                </c:pt>
                <c:pt idx="11">
                  <c:v>600</c:v>
                </c:pt>
                <c:pt idx="12">
                  <c:v>400</c:v>
                </c:pt>
                <c:pt idx="13">
                  <c:v>700</c:v>
                </c:pt>
                <c:pt idx="14">
                  <c:v>780</c:v>
                </c:pt>
                <c:pt idx="15">
                  <c:v>400</c:v>
                </c:pt>
                <c:pt idx="16">
                  <c:v>600</c:v>
                </c:pt>
                <c:pt idx="17">
                  <c:v>380</c:v>
                </c:pt>
                <c:pt idx="18">
                  <c:v>580</c:v>
                </c:pt>
                <c:pt idx="19">
                  <c:v>400</c:v>
                </c:pt>
                <c:pt idx="20">
                  <c:v>600</c:v>
                </c:pt>
                <c:pt idx="21">
                  <c:v>700</c:v>
                </c:pt>
                <c:pt idx="22">
                  <c:v>320</c:v>
                </c:pt>
                <c:pt idx="23">
                  <c:v>400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500</c:v>
                </c:pt>
                <c:pt idx="28">
                  <c:v>480</c:v>
                </c:pt>
                <c:pt idx="29">
                  <c:v>450</c:v>
                </c:pt>
                <c:pt idx="30">
                  <c:v>600</c:v>
                </c:pt>
                <c:pt idx="31">
                  <c:v>700</c:v>
                </c:pt>
                <c:pt idx="32">
                  <c:v>300</c:v>
                </c:pt>
                <c:pt idx="33">
                  <c:v>450</c:v>
                </c:pt>
                <c:pt idx="34">
                  <c:v>480</c:v>
                </c:pt>
                <c:pt idx="35">
                  <c:v>500</c:v>
                </c:pt>
                <c:pt idx="36">
                  <c:v>400</c:v>
                </c:pt>
                <c:pt idx="37">
                  <c:v>400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500</c:v>
                </c:pt>
                <c:pt idx="42">
                  <c:v>800</c:v>
                </c:pt>
                <c:pt idx="43">
                  <c:v>400</c:v>
                </c:pt>
                <c:pt idx="44">
                  <c:v>550</c:v>
                </c:pt>
                <c:pt idx="45">
                  <c:v>600</c:v>
                </c:pt>
                <c:pt idx="46">
                  <c:v>500</c:v>
                </c:pt>
                <c:pt idx="47">
                  <c:v>550</c:v>
                </c:pt>
                <c:pt idx="48">
                  <c:v>350</c:v>
                </c:pt>
                <c:pt idx="49">
                  <c:v>400</c:v>
                </c:pt>
                <c:pt idx="50">
                  <c:v>350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'2013年全井戸折れ線グラフ'!$BY$2</c:f>
              <c:strCache>
                <c:ptCount val="1"/>
                <c:pt idx="0">
                  <c:v>4Y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'2013年全井戸折れ線グラフ'!$BY$3:$BY$53</c:f>
              <c:numCache>
                <c:formatCode>General</c:formatCode>
                <c:ptCount val="51"/>
                <c:pt idx="0">
                  <c:v>30</c:v>
                </c:pt>
                <c:pt idx="1">
                  <c:v>35</c:v>
                </c:pt>
                <c:pt idx="2">
                  <c:v>5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40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55</c:v>
                </c:pt>
                <c:pt idx="12">
                  <c:v>45</c:v>
                </c:pt>
                <c:pt idx="13">
                  <c:v>8</c:v>
                </c:pt>
                <c:pt idx="14">
                  <c:v>20</c:v>
                </c:pt>
                <c:pt idx="15">
                  <c:v>40</c:v>
                </c:pt>
                <c:pt idx="16">
                  <c:v>18</c:v>
                </c:pt>
                <c:pt idx="17">
                  <c:v>20</c:v>
                </c:pt>
                <c:pt idx="18">
                  <c:v>20</c:v>
                </c:pt>
                <c:pt idx="19">
                  <c:v>15</c:v>
                </c:pt>
                <c:pt idx="20">
                  <c:v>40</c:v>
                </c:pt>
                <c:pt idx="22">
                  <c:v>20</c:v>
                </c:pt>
                <c:pt idx="23">
                  <c:v>20</c:v>
                </c:pt>
                <c:pt idx="24">
                  <c:v>65</c:v>
                </c:pt>
                <c:pt idx="25">
                  <c:v>35</c:v>
                </c:pt>
                <c:pt idx="26">
                  <c:v>40</c:v>
                </c:pt>
                <c:pt idx="27">
                  <c:v>12</c:v>
                </c:pt>
                <c:pt idx="28">
                  <c:v>10</c:v>
                </c:pt>
                <c:pt idx="29">
                  <c:v>20</c:v>
                </c:pt>
                <c:pt idx="35">
                  <c:v>38</c:v>
                </c:pt>
                <c:pt idx="36">
                  <c:v>40</c:v>
                </c:pt>
                <c:pt idx="37">
                  <c:v>60</c:v>
                </c:pt>
                <c:pt idx="38">
                  <c:v>20</c:v>
                </c:pt>
                <c:pt idx="39">
                  <c:v>40</c:v>
                </c:pt>
                <c:pt idx="40">
                  <c:v>15</c:v>
                </c:pt>
                <c:pt idx="41">
                  <c:v>15</c:v>
                </c:pt>
                <c:pt idx="42">
                  <c:v>35</c:v>
                </c:pt>
                <c:pt idx="43">
                  <c:v>10</c:v>
                </c:pt>
                <c:pt idx="44">
                  <c:v>40</c:v>
                </c:pt>
                <c:pt idx="47">
                  <c:v>40</c:v>
                </c:pt>
                <c:pt idx="48">
                  <c:v>120</c:v>
                </c:pt>
                <c:pt idx="49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'2013年全井戸折れ線グラフ'!$BZ$2</c:f>
              <c:strCache>
                <c:ptCount val="1"/>
                <c:pt idx="0">
                  <c:v>4Z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'2013年全井戸折れ線グラフ'!$BZ$3:$BZ$53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30</c:v>
                </c:pt>
                <c:pt idx="5">
                  <c:v>30</c:v>
                </c:pt>
                <c:pt idx="6">
                  <c:v>22</c:v>
                </c:pt>
                <c:pt idx="7">
                  <c:v>25</c:v>
                </c:pt>
                <c:pt idx="8">
                  <c:v>25</c:v>
                </c:pt>
                <c:pt idx="9">
                  <c:v>20</c:v>
                </c:pt>
                <c:pt idx="10">
                  <c:v>20</c:v>
                </c:pt>
                <c:pt idx="11">
                  <c:v>25</c:v>
                </c:pt>
                <c:pt idx="12">
                  <c:v>20</c:v>
                </c:pt>
                <c:pt idx="13">
                  <c:v>35</c:v>
                </c:pt>
                <c:pt idx="14">
                  <c:v>20</c:v>
                </c:pt>
                <c:pt idx="15">
                  <c:v>22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20</c:v>
                </c:pt>
                <c:pt idx="20">
                  <c:v>20</c:v>
                </c:pt>
                <c:pt idx="21">
                  <c:v>110</c:v>
                </c:pt>
                <c:pt idx="22">
                  <c:v>7</c:v>
                </c:pt>
                <c:pt idx="23">
                  <c:v>22</c:v>
                </c:pt>
                <c:pt idx="24">
                  <c:v>20</c:v>
                </c:pt>
                <c:pt idx="25">
                  <c:v>22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25</c:v>
                </c:pt>
                <c:pt idx="33">
                  <c:v>30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12</c:v>
                </c:pt>
                <c:pt idx="48">
                  <c:v>35</c:v>
                </c:pt>
                <c:pt idx="49">
                  <c:v>15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'2013年全井戸折れ線グラフ'!$CA$2</c:f>
              <c:strCache>
                <c:ptCount val="1"/>
                <c:pt idx="0">
                  <c:v>4A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'2013年全井戸折れ線グラフ'!$CA$3:$CA$53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'2013年全井戸折れ線グラフ'!$CB$2</c:f>
              <c:strCache>
                <c:ptCount val="1"/>
                <c:pt idx="0">
                  <c:v>4B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'2013年全井戸折れ線グラフ'!$CB$3:$CB$53</c:f>
              <c:numCache>
                <c:formatCode>General</c:formatCode>
                <c:ptCount val="51"/>
                <c:pt idx="0">
                  <c:v>1600</c:v>
                </c:pt>
                <c:pt idx="1">
                  <c:v>1600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1600</c:v>
                </c:pt>
                <c:pt idx="6">
                  <c:v>1700</c:v>
                </c:pt>
                <c:pt idx="7">
                  <c:v>1800</c:v>
                </c:pt>
                <c:pt idx="8">
                  <c:v>1700</c:v>
                </c:pt>
                <c:pt idx="9">
                  <c:v>1800</c:v>
                </c:pt>
                <c:pt idx="10">
                  <c:v>1800</c:v>
                </c:pt>
                <c:pt idx="11">
                  <c:v>1600</c:v>
                </c:pt>
                <c:pt idx="12">
                  <c:v>1800</c:v>
                </c:pt>
                <c:pt idx="13">
                  <c:v>1700</c:v>
                </c:pt>
                <c:pt idx="14">
                  <c:v>1800</c:v>
                </c:pt>
                <c:pt idx="15">
                  <c:v>1700</c:v>
                </c:pt>
                <c:pt idx="16">
                  <c:v>1800</c:v>
                </c:pt>
                <c:pt idx="17">
                  <c:v>1600</c:v>
                </c:pt>
                <c:pt idx="18">
                  <c:v>1800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1800</c:v>
                </c:pt>
                <c:pt idx="23">
                  <c:v>1800</c:v>
                </c:pt>
                <c:pt idx="24">
                  <c:v>1800</c:v>
                </c:pt>
                <c:pt idx="25">
                  <c:v>1500</c:v>
                </c:pt>
                <c:pt idx="26">
                  <c:v>1600</c:v>
                </c:pt>
                <c:pt idx="27">
                  <c:v>1700</c:v>
                </c:pt>
                <c:pt idx="28">
                  <c:v>1800</c:v>
                </c:pt>
                <c:pt idx="29">
                  <c:v>1600</c:v>
                </c:pt>
                <c:pt idx="30">
                  <c:v>1700</c:v>
                </c:pt>
                <c:pt idx="31">
                  <c:v>1800</c:v>
                </c:pt>
                <c:pt idx="32">
                  <c:v>1800</c:v>
                </c:pt>
                <c:pt idx="33">
                  <c:v>1800</c:v>
                </c:pt>
                <c:pt idx="34">
                  <c:v>1900</c:v>
                </c:pt>
                <c:pt idx="35">
                  <c:v>1800</c:v>
                </c:pt>
                <c:pt idx="36">
                  <c:v>1900</c:v>
                </c:pt>
                <c:pt idx="37">
                  <c:v>1800</c:v>
                </c:pt>
                <c:pt idx="38">
                  <c:v>1900</c:v>
                </c:pt>
                <c:pt idx="39">
                  <c:v>1900</c:v>
                </c:pt>
                <c:pt idx="40">
                  <c:v>1600</c:v>
                </c:pt>
                <c:pt idx="41">
                  <c:v>1500</c:v>
                </c:pt>
                <c:pt idx="42">
                  <c:v>1600</c:v>
                </c:pt>
                <c:pt idx="43">
                  <c:v>1400</c:v>
                </c:pt>
                <c:pt idx="44">
                  <c:v>1900</c:v>
                </c:pt>
                <c:pt idx="45">
                  <c:v>1800</c:v>
                </c:pt>
                <c:pt idx="46">
                  <c:v>1700</c:v>
                </c:pt>
                <c:pt idx="47">
                  <c:v>1700</c:v>
                </c:pt>
                <c:pt idx="48">
                  <c:v>2000</c:v>
                </c:pt>
                <c:pt idx="49">
                  <c:v>2200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'2013年全井戸折れ線グラフ'!$CC$2</c:f>
              <c:strCache>
                <c:ptCount val="1"/>
                <c:pt idx="0">
                  <c:v>NSW-No.4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'2013年全井戸折れ線グラフ'!$CC$3:$CC$53</c:f>
              <c:numCache>
                <c:formatCode>General</c:formatCode>
                <c:ptCount val="51"/>
                <c:pt idx="0">
                  <c:v>80</c:v>
                </c:pt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120</c:v>
                </c:pt>
                <c:pt idx="7">
                  <c:v>120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140</c:v>
                </c:pt>
                <c:pt idx="14">
                  <c:v>160</c:v>
                </c:pt>
                <c:pt idx="15">
                  <c:v>180</c:v>
                </c:pt>
                <c:pt idx="16">
                  <c:v>130</c:v>
                </c:pt>
                <c:pt idx="17">
                  <c:v>130</c:v>
                </c:pt>
                <c:pt idx="18">
                  <c:v>100</c:v>
                </c:pt>
                <c:pt idx="19">
                  <c:v>90</c:v>
                </c:pt>
                <c:pt idx="20">
                  <c:v>110</c:v>
                </c:pt>
                <c:pt idx="21">
                  <c:v>90</c:v>
                </c:pt>
                <c:pt idx="22">
                  <c:v>120</c:v>
                </c:pt>
                <c:pt idx="23">
                  <c:v>140</c:v>
                </c:pt>
                <c:pt idx="24">
                  <c:v>130</c:v>
                </c:pt>
                <c:pt idx="25">
                  <c:v>100</c:v>
                </c:pt>
                <c:pt idx="26">
                  <c:v>140</c:v>
                </c:pt>
                <c:pt idx="27">
                  <c:v>140</c:v>
                </c:pt>
                <c:pt idx="28">
                  <c:v>150</c:v>
                </c:pt>
                <c:pt idx="29">
                  <c:v>140</c:v>
                </c:pt>
                <c:pt idx="30">
                  <c:v>150</c:v>
                </c:pt>
                <c:pt idx="31">
                  <c:v>150</c:v>
                </c:pt>
                <c:pt idx="32">
                  <c:v>140</c:v>
                </c:pt>
                <c:pt idx="33">
                  <c:v>150</c:v>
                </c:pt>
                <c:pt idx="34">
                  <c:v>160</c:v>
                </c:pt>
                <c:pt idx="35">
                  <c:v>170</c:v>
                </c:pt>
                <c:pt idx="36">
                  <c:v>150</c:v>
                </c:pt>
                <c:pt idx="37">
                  <c:v>120</c:v>
                </c:pt>
                <c:pt idx="38">
                  <c:v>90</c:v>
                </c:pt>
                <c:pt idx="39">
                  <c:v>100</c:v>
                </c:pt>
                <c:pt idx="40">
                  <c:v>70</c:v>
                </c:pt>
                <c:pt idx="41">
                  <c:v>30</c:v>
                </c:pt>
                <c:pt idx="42">
                  <c:v>22</c:v>
                </c:pt>
                <c:pt idx="43">
                  <c:v>18</c:v>
                </c:pt>
                <c:pt idx="44">
                  <c:v>20</c:v>
                </c:pt>
                <c:pt idx="45">
                  <c:v>35</c:v>
                </c:pt>
                <c:pt idx="46">
                  <c:v>30</c:v>
                </c:pt>
                <c:pt idx="47">
                  <c:v>18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'2013年全井戸折れ線グラフ'!$CD$2</c:f>
              <c:strCache>
                <c:ptCount val="1"/>
                <c:pt idx="0">
                  <c:v>5Z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'2013年全井戸折れ線グラフ'!$CD$3:$CD$53</c:f>
              <c:numCache>
                <c:formatCode>General</c:formatCode>
                <c:ptCount val="51"/>
                <c:pt idx="0">
                  <c:v>20</c:v>
                </c:pt>
                <c:pt idx="1">
                  <c:v>18</c:v>
                </c:pt>
                <c:pt idx="2">
                  <c:v>25</c:v>
                </c:pt>
                <c:pt idx="3">
                  <c:v>20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12</c:v>
                </c:pt>
                <c:pt idx="13">
                  <c:v>15</c:v>
                </c:pt>
                <c:pt idx="14">
                  <c:v>15</c:v>
                </c:pt>
                <c:pt idx="15">
                  <c:v>22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18</c:v>
                </c:pt>
                <c:pt idx="21">
                  <c:v>12</c:v>
                </c:pt>
                <c:pt idx="22">
                  <c:v>20</c:v>
                </c:pt>
                <c:pt idx="23">
                  <c:v>18</c:v>
                </c:pt>
                <c:pt idx="24">
                  <c:v>15</c:v>
                </c:pt>
                <c:pt idx="25">
                  <c:v>15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15</c:v>
                </c:pt>
                <c:pt idx="40">
                  <c:v>12</c:v>
                </c:pt>
                <c:pt idx="41">
                  <c:v>18</c:v>
                </c:pt>
                <c:pt idx="42">
                  <c:v>15</c:v>
                </c:pt>
                <c:pt idx="43">
                  <c:v>18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20</c:v>
                </c:pt>
                <c:pt idx="48">
                  <c:v>25</c:v>
                </c:pt>
                <c:pt idx="49">
                  <c:v>25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'2013年全井戸折れ線グラフ'!$CE$2</c:f>
              <c:strCache>
                <c:ptCount val="1"/>
                <c:pt idx="0">
                  <c:v>5A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'2013年全井戸折れ線グラフ'!$CE$3:$CE$53</c:f>
              <c:numCache>
                <c:formatCode>General</c:formatCode>
                <c:ptCount val="51"/>
                <c:pt idx="0">
                  <c:v>330</c:v>
                </c:pt>
                <c:pt idx="1">
                  <c:v>380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380</c:v>
                </c:pt>
                <c:pt idx="6">
                  <c:v>390</c:v>
                </c:pt>
                <c:pt idx="7">
                  <c:v>500</c:v>
                </c:pt>
                <c:pt idx="8">
                  <c:v>450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320</c:v>
                </c:pt>
                <c:pt idx="14">
                  <c:v>350</c:v>
                </c:pt>
                <c:pt idx="15">
                  <c:v>450</c:v>
                </c:pt>
                <c:pt idx="16">
                  <c:v>400</c:v>
                </c:pt>
                <c:pt idx="17">
                  <c:v>420</c:v>
                </c:pt>
                <c:pt idx="18">
                  <c:v>400</c:v>
                </c:pt>
                <c:pt idx="19">
                  <c:v>380</c:v>
                </c:pt>
                <c:pt idx="20">
                  <c:v>400</c:v>
                </c:pt>
                <c:pt idx="21">
                  <c:v>400</c:v>
                </c:pt>
                <c:pt idx="22">
                  <c:v>500</c:v>
                </c:pt>
                <c:pt idx="23">
                  <c:v>450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320</c:v>
                </c:pt>
                <c:pt idx="28">
                  <c:v>350</c:v>
                </c:pt>
                <c:pt idx="29">
                  <c:v>500</c:v>
                </c:pt>
                <c:pt idx="30">
                  <c:v>600</c:v>
                </c:pt>
                <c:pt idx="31">
                  <c:v>800</c:v>
                </c:pt>
                <c:pt idx="32">
                  <c:v>1000</c:v>
                </c:pt>
                <c:pt idx="33">
                  <c:v>800</c:v>
                </c:pt>
                <c:pt idx="34">
                  <c:v>1400</c:v>
                </c:pt>
                <c:pt idx="35">
                  <c:v>1600</c:v>
                </c:pt>
                <c:pt idx="36">
                  <c:v>1900</c:v>
                </c:pt>
                <c:pt idx="37">
                  <c:v>2000</c:v>
                </c:pt>
                <c:pt idx="38">
                  <c:v>2000</c:v>
                </c:pt>
                <c:pt idx="39">
                  <c:v>2000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300</c:v>
                </c:pt>
                <c:pt idx="44">
                  <c:v>320</c:v>
                </c:pt>
                <c:pt idx="45">
                  <c:v>350</c:v>
                </c:pt>
                <c:pt idx="46">
                  <c:v>350</c:v>
                </c:pt>
                <c:pt idx="47">
                  <c:v>380</c:v>
                </c:pt>
                <c:pt idx="48">
                  <c:v>320</c:v>
                </c:pt>
                <c:pt idx="49">
                  <c:v>380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'2013年全井戸折れ線グラフ'!$CF$2</c:f>
              <c:strCache>
                <c:ptCount val="1"/>
                <c:pt idx="0">
                  <c:v>5B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'2013年全井戸折れ線グラフ'!$CF$3:$CF$53</c:f>
              <c:numCache>
                <c:formatCode>General</c:formatCode>
                <c:ptCount val="51"/>
                <c:pt idx="0">
                  <c:v>1000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1300</c:v>
                </c:pt>
                <c:pt idx="9">
                  <c:v>950</c:v>
                </c:pt>
                <c:pt idx="10">
                  <c:v>1000</c:v>
                </c:pt>
                <c:pt idx="11">
                  <c:v>1000</c:v>
                </c:pt>
                <c:pt idx="12">
                  <c:v>900</c:v>
                </c:pt>
                <c:pt idx="13">
                  <c:v>1000</c:v>
                </c:pt>
                <c:pt idx="14">
                  <c:v>1200</c:v>
                </c:pt>
                <c:pt idx="15">
                  <c:v>1100</c:v>
                </c:pt>
                <c:pt idx="16">
                  <c:v>1200</c:v>
                </c:pt>
                <c:pt idx="17">
                  <c:v>1100</c:v>
                </c:pt>
                <c:pt idx="18">
                  <c:v>1200</c:v>
                </c:pt>
                <c:pt idx="19">
                  <c:v>1100</c:v>
                </c:pt>
                <c:pt idx="20">
                  <c:v>1200</c:v>
                </c:pt>
                <c:pt idx="21">
                  <c:v>1300</c:v>
                </c:pt>
                <c:pt idx="22">
                  <c:v>1300</c:v>
                </c:pt>
                <c:pt idx="23">
                  <c:v>1200</c:v>
                </c:pt>
                <c:pt idx="24">
                  <c:v>1400</c:v>
                </c:pt>
                <c:pt idx="25">
                  <c:v>1200</c:v>
                </c:pt>
                <c:pt idx="26">
                  <c:v>1200</c:v>
                </c:pt>
                <c:pt idx="27">
                  <c:v>1400</c:v>
                </c:pt>
                <c:pt idx="28">
                  <c:v>1400</c:v>
                </c:pt>
                <c:pt idx="29">
                  <c:v>1100</c:v>
                </c:pt>
                <c:pt idx="30">
                  <c:v>1400</c:v>
                </c:pt>
                <c:pt idx="31">
                  <c:v>1400</c:v>
                </c:pt>
                <c:pt idx="32">
                  <c:v>1600</c:v>
                </c:pt>
                <c:pt idx="33">
                  <c:v>1400</c:v>
                </c:pt>
                <c:pt idx="34">
                  <c:v>1600</c:v>
                </c:pt>
                <c:pt idx="35">
                  <c:v>1500</c:v>
                </c:pt>
                <c:pt idx="36">
                  <c:v>1600</c:v>
                </c:pt>
                <c:pt idx="37">
                  <c:v>1600</c:v>
                </c:pt>
                <c:pt idx="38">
                  <c:v>1500</c:v>
                </c:pt>
                <c:pt idx="39">
                  <c:v>1500</c:v>
                </c:pt>
                <c:pt idx="40">
                  <c:v>1200</c:v>
                </c:pt>
                <c:pt idx="41">
                  <c:v>1600</c:v>
                </c:pt>
                <c:pt idx="42">
                  <c:v>1800</c:v>
                </c:pt>
                <c:pt idx="43">
                  <c:v>1600</c:v>
                </c:pt>
                <c:pt idx="44">
                  <c:v>1500</c:v>
                </c:pt>
                <c:pt idx="45">
                  <c:v>1400</c:v>
                </c:pt>
                <c:pt idx="46">
                  <c:v>1600</c:v>
                </c:pt>
                <c:pt idx="47">
                  <c:v>1700</c:v>
                </c:pt>
                <c:pt idx="48">
                  <c:v>1500</c:v>
                </c:pt>
                <c:pt idx="49">
                  <c:v>1600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'2013年全井戸折れ線グラフ'!$CG$2</c:f>
              <c:strCache>
                <c:ptCount val="1"/>
                <c:pt idx="0">
                  <c:v>NSW-No.5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'2013年全井戸折れ線グラフ'!$CG$3:$CG$53</c:f>
              <c:numCache>
                <c:formatCode>General</c:formatCode>
                <c:ptCount val="51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8</c:v>
                </c:pt>
                <c:pt idx="22">
                  <c:v>15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'2013年全井戸折れ線グラフ'!$CH$2</c:f>
              <c:strCache>
                <c:ptCount val="1"/>
                <c:pt idx="0">
                  <c:v>NSW-No.6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'2013年全井戸折れ線グラフ'!$CH$3:$CH$53</c:f>
              <c:numCache>
                <c:formatCode>General</c:formatCode>
                <c:ptCount val="51"/>
                <c:pt idx="0">
                  <c:v>750</c:v>
                </c:pt>
                <c:pt idx="1">
                  <c:v>800</c:v>
                </c:pt>
                <c:pt idx="2">
                  <c:v>700</c:v>
                </c:pt>
                <c:pt idx="3">
                  <c:v>800</c:v>
                </c:pt>
                <c:pt idx="4">
                  <c:v>800</c:v>
                </c:pt>
                <c:pt idx="5">
                  <c:v>800</c:v>
                </c:pt>
                <c:pt idx="6">
                  <c:v>800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820</c:v>
                </c:pt>
                <c:pt idx="12">
                  <c:v>820</c:v>
                </c:pt>
                <c:pt idx="13">
                  <c:v>900</c:v>
                </c:pt>
                <c:pt idx="14">
                  <c:v>900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  <c:pt idx="19">
                  <c:v>820</c:v>
                </c:pt>
                <c:pt idx="20">
                  <c:v>800</c:v>
                </c:pt>
                <c:pt idx="21">
                  <c:v>800</c:v>
                </c:pt>
                <c:pt idx="22">
                  <c:v>850</c:v>
                </c:pt>
                <c:pt idx="23">
                  <c:v>800</c:v>
                </c:pt>
                <c:pt idx="24">
                  <c:v>800</c:v>
                </c:pt>
                <c:pt idx="25">
                  <c:v>800</c:v>
                </c:pt>
                <c:pt idx="26">
                  <c:v>850</c:v>
                </c:pt>
                <c:pt idx="27">
                  <c:v>750</c:v>
                </c:pt>
                <c:pt idx="28">
                  <c:v>800</c:v>
                </c:pt>
                <c:pt idx="29">
                  <c:v>850</c:v>
                </c:pt>
                <c:pt idx="30">
                  <c:v>900</c:v>
                </c:pt>
                <c:pt idx="31">
                  <c:v>850</c:v>
                </c:pt>
                <c:pt idx="32">
                  <c:v>900</c:v>
                </c:pt>
                <c:pt idx="33">
                  <c:v>800</c:v>
                </c:pt>
                <c:pt idx="34">
                  <c:v>850</c:v>
                </c:pt>
                <c:pt idx="35">
                  <c:v>800</c:v>
                </c:pt>
                <c:pt idx="36">
                  <c:v>800</c:v>
                </c:pt>
                <c:pt idx="37">
                  <c:v>850</c:v>
                </c:pt>
                <c:pt idx="38">
                  <c:v>900</c:v>
                </c:pt>
                <c:pt idx="39">
                  <c:v>900</c:v>
                </c:pt>
                <c:pt idx="40">
                  <c:v>800</c:v>
                </c:pt>
                <c:pt idx="41">
                  <c:v>900</c:v>
                </c:pt>
                <c:pt idx="42">
                  <c:v>800</c:v>
                </c:pt>
                <c:pt idx="43">
                  <c:v>780</c:v>
                </c:pt>
                <c:pt idx="44">
                  <c:v>700</c:v>
                </c:pt>
                <c:pt idx="45">
                  <c:v>700</c:v>
                </c:pt>
                <c:pt idx="46">
                  <c:v>700</c:v>
                </c:pt>
                <c:pt idx="47">
                  <c:v>600</c:v>
                </c:pt>
                <c:pt idx="48">
                  <c:v>700</c:v>
                </c:pt>
                <c:pt idx="49">
                  <c:v>700</c:v>
                </c:pt>
                <c:pt idx="50">
                  <c:v>700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'2013年全井戸折れ線グラフ'!$CI$2</c:f>
              <c:strCache>
                <c:ptCount val="1"/>
                <c:pt idx="0">
                  <c:v>6U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'2013年全井戸折れ線グラフ'!$CI$3:$CI$53</c:f>
              <c:numCache>
                <c:formatCode>General</c:formatCode>
                <c:ptCount val="51"/>
                <c:pt idx="0">
                  <c:v>150</c:v>
                </c:pt>
                <c:pt idx="1">
                  <c:v>160</c:v>
                </c:pt>
                <c:pt idx="2">
                  <c:v>160</c:v>
                </c:pt>
                <c:pt idx="3">
                  <c:v>150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130</c:v>
                </c:pt>
                <c:pt idx="8">
                  <c:v>180</c:v>
                </c:pt>
                <c:pt idx="9">
                  <c:v>150</c:v>
                </c:pt>
                <c:pt idx="10">
                  <c:v>150</c:v>
                </c:pt>
                <c:pt idx="11">
                  <c:v>160</c:v>
                </c:pt>
                <c:pt idx="12">
                  <c:v>150</c:v>
                </c:pt>
                <c:pt idx="13">
                  <c:v>170</c:v>
                </c:pt>
                <c:pt idx="14">
                  <c:v>170</c:v>
                </c:pt>
                <c:pt idx="15">
                  <c:v>150</c:v>
                </c:pt>
                <c:pt idx="16">
                  <c:v>160</c:v>
                </c:pt>
                <c:pt idx="17">
                  <c:v>140</c:v>
                </c:pt>
                <c:pt idx="18">
                  <c:v>150</c:v>
                </c:pt>
                <c:pt idx="19">
                  <c:v>175</c:v>
                </c:pt>
                <c:pt idx="20">
                  <c:v>130</c:v>
                </c:pt>
                <c:pt idx="21">
                  <c:v>150</c:v>
                </c:pt>
                <c:pt idx="22">
                  <c:v>130</c:v>
                </c:pt>
                <c:pt idx="23">
                  <c:v>130</c:v>
                </c:pt>
                <c:pt idx="24">
                  <c:v>150</c:v>
                </c:pt>
                <c:pt idx="25">
                  <c:v>140</c:v>
                </c:pt>
                <c:pt idx="26">
                  <c:v>130</c:v>
                </c:pt>
                <c:pt idx="27">
                  <c:v>140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  <c:pt idx="31">
                  <c:v>130</c:v>
                </c:pt>
                <c:pt idx="32">
                  <c:v>120</c:v>
                </c:pt>
                <c:pt idx="33">
                  <c:v>130</c:v>
                </c:pt>
                <c:pt idx="34">
                  <c:v>130</c:v>
                </c:pt>
                <c:pt idx="35">
                  <c:v>130</c:v>
                </c:pt>
                <c:pt idx="36">
                  <c:v>120</c:v>
                </c:pt>
                <c:pt idx="37">
                  <c:v>140</c:v>
                </c:pt>
                <c:pt idx="38">
                  <c:v>130</c:v>
                </c:pt>
                <c:pt idx="39">
                  <c:v>120</c:v>
                </c:pt>
                <c:pt idx="40">
                  <c:v>130</c:v>
                </c:pt>
                <c:pt idx="41">
                  <c:v>150</c:v>
                </c:pt>
                <c:pt idx="42">
                  <c:v>150</c:v>
                </c:pt>
                <c:pt idx="43">
                  <c:v>170</c:v>
                </c:pt>
                <c:pt idx="44">
                  <c:v>170</c:v>
                </c:pt>
                <c:pt idx="45">
                  <c:v>200</c:v>
                </c:pt>
                <c:pt idx="46">
                  <c:v>180</c:v>
                </c:pt>
                <c:pt idx="47">
                  <c:v>180</c:v>
                </c:pt>
                <c:pt idx="48">
                  <c:v>130</c:v>
                </c:pt>
                <c:pt idx="49">
                  <c:v>150</c:v>
                </c:pt>
                <c:pt idx="50">
                  <c:v>180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'2013年全井戸折れ線グラフ'!$CJ$2</c:f>
              <c:strCache>
                <c:ptCount val="1"/>
                <c:pt idx="0">
                  <c:v>7B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'2013年全井戸折れ線グラフ'!$CJ$3:$CJ$53</c:f>
              <c:numCache>
                <c:formatCode>General</c:formatCode>
                <c:ptCount val="51"/>
                <c:pt idx="0">
                  <c:v>20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22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18</c:v>
                </c:pt>
                <c:pt idx="11">
                  <c:v>22</c:v>
                </c:pt>
                <c:pt idx="12">
                  <c:v>18</c:v>
                </c:pt>
                <c:pt idx="13">
                  <c:v>6</c:v>
                </c:pt>
                <c:pt idx="14">
                  <c:v>10</c:v>
                </c:pt>
                <c:pt idx="15">
                  <c:v>30</c:v>
                </c:pt>
                <c:pt idx="16">
                  <c:v>25</c:v>
                </c:pt>
                <c:pt idx="17">
                  <c:v>15</c:v>
                </c:pt>
                <c:pt idx="18">
                  <c:v>10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15</c:v>
                </c:pt>
                <c:pt idx="33">
                  <c:v>15</c:v>
                </c:pt>
                <c:pt idx="34">
                  <c:v>12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15</c:v>
                </c:pt>
                <c:pt idx="39">
                  <c:v>15</c:v>
                </c:pt>
                <c:pt idx="40">
                  <c:v>10</c:v>
                </c:pt>
                <c:pt idx="41">
                  <c:v>30</c:v>
                </c:pt>
                <c:pt idx="42">
                  <c:v>38</c:v>
                </c:pt>
                <c:pt idx="43">
                  <c:v>40</c:v>
                </c:pt>
                <c:pt idx="44">
                  <c:v>35</c:v>
                </c:pt>
                <c:pt idx="45">
                  <c:v>35</c:v>
                </c:pt>
                <c:pt idx="46">
                  <c:v>30</c:v>
                </c:pt>
                <c:pt idx="47">
                  <c:v>25</c:v>
                </c:pt>
                <c:pt idx="48">
                  <c:v>25</c:v>
                </c:pt>
                <c:pt idx="49">
                  <c:v>20</c:v>
                </c:pt>
                <c:pt idx="50">
                  <c:v>18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'2013年全井戸折れ線グラフ'!$CK$2</c:f>
              <c:strCache>
                <c:ptCount val="1"/>
                <c:pt idx="0">
                  <c:v>NSW-No.7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'2013年全井戸折れ線グラフ'!$CK$3:$CK$53</c:f>
              <c:numCache>
                <c:formatCode>General</c:formatCode>
                <c:ptCount val="51"/>
                <c:pt idx="0">
                  <c:v>30</c:v>
                </c:pt>
                <c:pt idx="1">
                  <c:v>40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40</c:v>
                </c:pt>
                <c:pt idx="9">
                  <c:v>40</c:v>
                </c:pt>
                <c:pt idx="10">
                  <c:v>30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20</c:v>
                </c:pt>
                <c:pt idx="15">
                  <c:v>30</c:v>
                </c:pt>
                <c:pt idx="16">
                  <c:v>40</c:v>
                </c:pt>
                <c:pt idx="17">
                  <c:v>40</c:v>
                </c:pt>
                <c:pt idx="18">
                  <c:v>30</c:v>
                </c:pt>
                <c:pt idx="19">
                  <c:v>25</c:v>
                </c:pt>
                <c:pt idx="20">
                  <c:v>22</c:v>
                </c:pt>
                <c:pt idx="21">
                  <c:v>25</c:v>
                </c:pt>
                <c:pt idx="22">
                  <c:v>18</c:v>
                </c:pt>
                <c:pt idx="23">
                  <c:v>30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22</c:v>
                </c:pt>
                <c:pt idx="32">
                  <c:v>20</c:v>
                </c:pt>
                <c:pt idx="33">
                  <c:v>25</c:v>
                </c:pt>
                <c:pt idx="34">
                  <c:v>22</c:v>
                </c:pt>
                <c:pt idx="35">
                  <c:v>22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20</c:v>
                </c:pt>
                <c:pt idx="45">
                  <c:v>25</c:v>
                </c:pt>
                <c:pt idx="46">
                  <c:v>20</c:v>
                </c:pt>
                <c:pt idx="47">
                  <c:v>22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'2013年全井戸折れ線グラフ'!$CL$2</c:f>
              <c:strCache>
                <c:ptCount val="1"/>
                <c:pt idx="0">
                  <c:v>8A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'2013年全井戸折れ線グラフ'!$CL$3:$CL$53</c:f>
              <c:numCache>
                <c:formatCode>General</c:formatCode>
                <c:ptCount val="51"/>
                <c:pt idx="0">
                  <c:v>900</c:v>
                </c:pt>
                <c:pt idx="1">
                  <c:v>1000</c:v>
                </c:pt>
                <c:pt idx="2">
                  <c:v>900</c:v>
                </c:pt>
                <c:pt idx="3">
                  <c:v>900</c:v>
                </c:pt>
                <c:pt idx="4">
                  <c:v>1000</c:v>
                </c:pt>
                <c:pt idx="5">
                  <c:v>1000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950</c:v>
                </c:pt>
                <c:pt idx="12">
                  <c:v>900</c:v>
                </c:pt>
                <c:pt idx="13">
                  <c:v>450</c:v>
                </c:pt>
                <c:pt idx="14">
                  <c:v>900</c:v>
                </c:pt>
                <c:pt idx="15">
                  <c:v>1000</c:v>
                </c:pt>
                <c:pt idx="16">
                  <c:v>1000</c:v>
                </c:pt>
                <c:pt idx="17">
                  <c:v>950</c:v>
                </c:pt>
                <c:pt idx="18">
                  <c:v>1000</c:v>
                </c:pt>
                <c:pt idx="19">
                  <c:v>1000</c:v>
                </c:pt>
                <c:pt idx="20">
                  <c:v>900</c:v>
                </c:pt>
                <c:pt idx="21">
                  <c:v>900</c:v>
                </c:pt>
                <c:pt idx="22">
                  <c:v>1000</c:v>
                </c:pt>
                <c:pt idx="23">
                  <c:v>700</c:v>
                </c:pt>
                <c:pt idx="24">
                  <c:v>800</c:v>
                </c:pt>
                <c:pt idx="25">
                  <c:v>800</c:v>
                </c:pt>
                <c:pt idx="26">
                  <c:v>700</c:v>
                </c:pt>
                <c:pt idx="27">
                  <c:v>820</c:v>
                </c:pt>
                <c:pt idx="28">
                  <c:v>800</c:v>
                </c:pt>
                <c:pt idx="29">
                  <c:v>850</c:v>
                </c:pt>
                <c:pt idx="30">
                  <c:v>820</c:v>
                </c:pt>
                <c:pt idx="31">
                  <c:v>820</c:v>
                </c:pt>
                <c:pt idx="32">
                  <c:v>900</c:v>
                </c:pt>
                <c:pt idx="33">
                  <c:v>800</c:v>
                </c:pt>
                <c:pt idx="34">
                  <c:v>850</c:v>
                </c:pt>
                <c:pt idx="35">
                  <c:v>800</c:v>
                </c:pt>
                <c:pt idx="36">
                  <c:v>800</c:v>
                </c:pt>
                <c:pt idx="37">
                  <c:v>800</c:v>
                </c:pt>
                <c:pt idx="38">
                  <c:v>1000</c:v>
                </c:pt>
                <c:pt idx="39">
                  <c:v>900</c:v>
                </c:pt>
                <c:pt idx="40">
                  <c:v>450</c:v>
                </c:pt>
                <c:pt idx="41">
                  <c:v>300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950</c:v>
                </c:pt>
                <c:pt idx="46">
                  <c:v>1000</c:v>
                </c:pt>
                <c:pt idx="47">
                  <c:v>900</c:v>
                </c:pt>
                <c:pt idx="48">
                  <c:v>1100</c:v>
                </c:pt>
                <c:pt idx="49">
                  <c:v>1000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'2013年全井戸折れ線グラフ'!$CM$2</c:f>
              <c:strCache>
                <c:ptCount val="1"/>
                <c:pt idx="0">
                  <c:v>8B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'2013年全井戸折れ線グラフ'!$CM$3:$CM$53</c:f>
              <c:numCache>
                <c:formatCode>General</c:formatCode>
                <c:ptCount val="51"/>
                <c:pt idx="0">
                  <c:v>750</c:v>
                </c:pt>
                <c:pt idx="1">
                  <c:v>800</c:v>
                </c:pt>
                <c:pt idx="2">
                  <c:v>600</c:v>
                </c:pt>
                <c:pt idx="3">
                  <c:v>600</c:v>
                </c:pt>
                <c:pt idx="4">
                  <c:v>800</c:v>
                </c:pt>
                <c:pt idx="5">
                  <c:v>800</c:v>
                </c:pt>
                <c:pt idx="6">
                  <c:v>600</c:v>
                </c:pt>
                <c:pt idx="7">
                  <c:v>750</c:v>
                </c:pt>
                <c:pt idx="8">
                  <c:v>800</c:v>
                </c:pt>
                <c:pt idx="9">
                  <c:v>800</c:v>
                </c:pt>
                <c:pt idx="10">
                  <c:v>750</c:v>
                </c:pt>
                <c:pt idx="11">
                  <c:v>700</c:v>
                </c:pt>
                <c:pt idx="12">
                  <c:v>750</c:v>
                </c:pt>
                <c:pt idx="13">
                  <c:v>750</c:v>
                </c:pt>
                <c:pt idx="14">
                  <c:v>800</c:v>
                </c:pt>
                <c:pt idx="15">
                  <c:v>600</c:v>
                </c:pt>
                <c:pt idx="16">
                  <c:v>500</c:v>
                </c:pt>
                <c:pt idx="17">
                  <c:v>700</c:v>
                </c:pt>
                <c:pt idx="18">
                  <c:v>780</c:v>
                </c:pt>
                <c:pt idx="19">
                  <c:v>700</c:v>
                </c:pt>
                <c:pt idx="20">
                  <c:v>700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800</c:v>
                </c:pt>
                <c:pt idx="25">
                  <c:v>850</c:v>
                </c:pt>
                <c:pt idx="26">
                  <c:v>800</c:v>
                </c:pt>
                <c:pt idx="27">
                  <c:v>600</c:v>
                </c:pt>
                <c:pt idx="28">
                  <c:v>850</c:v>
                </c:pt>
                <c:pt idx="29">
                  <c:v>700</c:v>
                </c:pt>
                <c:pt idx="30">
                  <c:v>700</c:v>
                </c:pt>
                <c:pt idx="31">
                  <c:v>700</c:v>
                </c:pt>
                <c:pt idx="32">
                  <c:v>700</c:v>
                </c:pt>
                <c:pt idx="33">
                  <c:v>680</c:v>
                </c:pt>
                <c:pt idx="34">
                  <c:v>800</c:v>
                </c:pt>
                <c:pt idx="35">
                  <c:v>800</c:v>
                </c:pt>
                <c:pt idx="36">
                  <c:v>800</c:v>
                </c:pt>
                <c:pt idx="37">
                  <c:v>780</c:v>
                </c:pt>
                <c:pt idx="38">
                  <c:v>900</c:v>
                </c:pt>
                <c:pt idx="39">
                  <c:v>900</c:v>
                </c:pt>
                <c:pt idx="40">
                  <c:v>700</c:v>
                </c:pt>
                <c:pt idx="41">
                  <c:v>700</c:v>
                </c:pt>
                <c:pt idx="42">
                  <c:v>600</c:v>
                </c:pt>
                <c:pt idx="43">
                  <c:v>550</c:v>
                </c:pt>
                <c:pt idx="44">
                  <c:v>500</c:v>
                </c:pt>
                <c:pt idx="45">
                  <c:v>480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400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'2013年全井戸折れ線グラフ'!$CN$2</c:f>
              <c:strCache>
                <c:ptCount val="1"/>
                <c:pt idx="0">
                  <c:v>NSW-No.8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'2013年全井戸折れ線グラフ'!$CN$3:$CN$53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12</c:v>
                </c:pt>
                <c:pt idx="10">
                  <c:v>15</c:v>
                </c:pt>
                <c:pt idx="11">
                  <c:v>10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25</c:v>
                </c:pt>
                <c:pt idx="45">
                  <c:v>50</c:v>
                </c:pt>
                <c:pt idx="46">
                  <c:v>60</c:v>
                </c:pt>
                <c:pt idx="47">
                  <c:v>60</c:v>
                </c:pt>
                <c:pt idx="48">
                  <c:v>45</c:v>
                </c:pt>
                <c:pt idx="49">
                  <c:v>70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'2013年全井戸折れ線グラフ'!$CO$2</c:f>
              <c:strCache>
                <c:ptCount val="1"/>
                <c:pt idx="0">
                  <c:v>9Y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'2013年全井戸折れ線グラフ'!$CO$3:$CO$53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'2013年全井戸折れ線グラフ'!$CP$2</c:f>
              <c:strCache>
                <c:ptCount val="1"/>
                <c:pt idx="0">
                  <c:v>9Z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'2013年全井戸折れ線グラフ'!$CP$3:$CP$53</c:f>
              <c:numCache>
                <c:formatCode>General</c:formatCode>
                <c:ptCount val="51"/>
                <c:pt idx="0">
                  <c:v>330</c:v>
                </c:pt>
                <c:pt idx="1">
                  <c:v>650</c:v>
                </c:pt>
                <c:pt idx="2">
                  <c:v>600</c:v>
                </c:pt>
                <c:pt idx="3">
                  <c:v>600</c:v>
                </c:pt>
                <c:pt idx="4">
                  <c:v>450</c:v>
                </c:pt>
                <c:pt idx="5">
                  <c:v>600</c:v>
                </c:pt>
                <c:pt idx="6">
                  <c:v>480</c:v>
                </c:pt>
                <c:pt idx="7">
                  <c:v>500</c:v>
                </c:pt>
                <c:pt idx="8">
                  <c:v>480</c:v>
                </c:pt>
                <c:pt idx="9">
                  <c:v>350</c:v>
                </c:pt>
                <c:pt idx="10">
                  <c:v>350</c:v>
                </c:pt>
                <c:pt idx="11">
                  <c:v>400</c:v>
                </c:pt>
                <c:pt idx="12">
                  <c:v>700</c:v>
                </c:pt>
                <c:pt idx="13">
                  <c:v>800</c:v>
                </c:pt>
                <c:pt idx="14">
                  <c:v>580</c:v>
                </c:pt>
                <c:pt idx="15">
                  <c:v>900</c:v>
                </c:pt>
                <c:pt idx="16">
                  <c:v>750</c:v>
                </c:pt>
                <c:pt idx="17">
                  <c:v>700</c:v>
                </c:pt>
                <c:pt idx="18">
                  <c:v>700</c:v>
                </c:pt>
                <c:pt idx="19">
                  <c:v>780</c:v>
                </c:pt>
                <c:pt idx="20">
                  <c:v>700</c:v>
                </c:pt>
                <c:pt idx="21">
                  <c:v>780</c:v>
                </c:pt>
                <c:pt idx="22">
                  <c:v>800</c:v>
                </c:pt>
                <c:pt idx="23">
                  <c:v>900</c:v>
                </c:pt>
                <c:pt idx="24">
                  <c:v>800</c:v>
                </c:pt>
                <c:pt idx="25">
                  <c:v>900</c:v>
                </c:pt>
                <c:pt idx="26">
                  <c:v>900</c:v>
                </c:pt>
                <c:pt idx="27">
                  <c:v>800</c:v>
                </c:pt>
                <c:pt idx="28">
                  <c:v>900</c:v>
                </c:pt>
                <c:pt idx="29">
                  <c:v>900</c:v>
                </c:pt>
                <c:pt idx="30">
                  <c:v>1000</c:v>
                </c:pt>
                <c:pt idx="31">
                  <c:v>1000</c:v>
                </c:pt>
                <c:pt idx="32">
                  <c:v>1100</c:v>
                </c:pt>
                <c:pt idx="33">
                  <c:v>1000</c:v>
                </c:pt>
                <c:pt idx="34">
                  <c:v>1100</c:v>
                </c:pt>
                <c:pt idx="35">
                  <c:v>1000</c:v>
                </c:pt>
                <c:pt idx="36">
                  <c:v>800</c:v>
                </c:pt>
                <c:pt idx="37">
                  <c:v>1000</c:v>
                </c:pt>
                <c:pt idx="38">
                  <c:v>1200</c:v>
                </c:pt>
                <c:pt idx="39">
                  <c:v>1000</c:v>
                </c:pt>
                <c:pt idx="40">
                  <c:v>1000</c:v>
                </c:pt>
                <c:pt idx="42">
                  <c:v>1200</c:v>
                </c:pt>
                <c:pt idx="43">
                  <c:v>1000</c:v>
                </c:pt>
                <c:pt idx="44">
                  <c:v>1200</c:v>
                </c:pt>
                <c:pt idx="47">
                  <c:v>1000</c:v>
                </c:pt>
                <c:pt idx="48">
                  <c:v>1100</c:v>
                </c:pt>
                <c:pt idx="49">
                  <c:v>1100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'2013年全井戸折れ線グラフ'!$CQ$2</c:f>
              <c:strCache>
                <c:ptCount val="1"/>
                <c:pt idx="0">
                  <c:v>9A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'2013年全井戸折れ線グラフ'!$CQ$3:$CQ$53</c:f>
              <c:numCache>
                <c:formatCode>General</c:formatCode>
                <c:ptCount val="51"/>
                <c:pt idx="0">
                  <c:v>4800</c:v>
                </c:pt>
                <c:pt idx="1">
                  <c:v>5000</c:v>
                </c:pt>
                <c:pt idx="2">
                  <c:v>5800</c:v>
                </c:pt>
                <c:pt idx="3">
                  <c:v>5500</c:v>
                </c:pt>
                <c:pt idx="4">
                  <c:v>5000</c:v>
                </c:pt>
                <c:pt idx="5">
                  <c:v>5500</c:v>
                </c:pt>
                <c:pt idx="6">
                  <c:v>5000</c:v>
                </c:pt>
                <c:pt idx="7">
                  <c:v>6000</c:v>
                </c:pt>
                <c:pt idx="8">
                  <c:v>5000</c:v>
                </c:pt>
                <c:pt idx="9">
                  <c:v>5000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6000</c:v>
                </c:pt>
                <c:pt idx="14">
                  <c:v>5500</c:v>
                </c:pt>
                <c:pt idx="15">
                  <c:v>5000</c:v>
                </c:pt>
                <c:pt idx="16">
                  <c:v>4800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5500</c:v>
                </c:pt>
                <c:pt idx="21">
                  <c:v>5800</c:v>
                </c:pt>
                <c:pt idx="22">
                  <c:v>5000</c:v>
                </c:pt>
                <c:pt idx="23">
                  <c:v>5000</c:v>
                </c:pt>
                <c:pt idx="24">
                  <c:v>4800</c:v>
                </c:pt>
                <c:pt idx="25">
                  <c:v>5000</c:v>
                </c:pt>
                <c:pt idx="26">
                  <c:v>4800</c:v>
                </c:pt>
                <c:pt idx="27">
                  <c:v>5000</c:v>
                </c:pt>
                <c:pt idx="28">
                  <c:v>5000</c:v>
                </c:pt>
                <c:pt idx="29">
                  <c:v>4500</c:v>
                </c:pt>
                <c:pt idx="30">
                  <c:v>4000</c:v>
                </c:pt>
                <c:pt idx="31">
                  <c:v>4000</c:v>
                </c:pt>
                <c:pt idx="32">
                  <c:v>4000</c:v>
                </c:pt>
                <c:pt idx="33">
                  <c:v>4500</c:v>
                </c:pt>
                <c:pt idx="34">
                  <c:v>4000</c:v>
                </c:pt>
                <c:pt idx="35">
                  <c:v>5000</c:v>
                </c:pt>
                <c:pt idx="36">
                  <c:v>5000</c:v>
                </c:pt>
                <c:pt idx="37">
                  <c:v>5000</c:v>
                </c:pt>
                <c:pt idx="38">
                  <c:v>4500</c:v>
                </c:pt>
                <c:pt idx="39">
                  <c:v>4800</c:v>
                </c:pt>
                <c:pt idx="40">
                  <c:v>4500</c:v>
                </c:pt>
                <c:pt idx="41">
                  <c:v>4800</c:v>
                </c:pt>
                <c:pt idx="42">
                  <c:v>4500</c:v>
                </c:pt>
                <c:pt idx="43">
                  <c:v>4000</c:v>
                </c:pt>
                <c:pt idx="44">
                  <c:v>5000</c:v>
                </c:pt>
                <c:pt idx="45">
                  <c:v>4800</c:v>
                </c:pt>
                <c:pt idx="46">
                  <c:v>4500</c:v>
                </c:pt>
                <c:pt idx="47">
                  <c:v>5000</c:v>
                </c:pt>
                <c:pt idx="48">
                  <c:v>4200</c:v>
                </c:pt>
                <c:pt idx="49">
                  <c:v>4000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'2013年全井戸折れ線グラフ'!$CR$2</c:f>
              <c:strCache>
                <c:ptCount val="1"/>
                <c:pt idx="0">
                  <c:v>9B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'2013年全井戸折れ線グラフ'!$CR$3:$CR$53</c:f>
              <c:numCache>
                <c:formatCode>General</c:formatCode>
                <c:ptCount val="51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2500</c:v>
                </c:pt>
                <c:pt idx="4">
                  <c:v>3200</c:v>
                </c:pt>
                <c:pt idx="5">
                  <c:v>3500</c:v>
                </c:pt>
                <c:pt idx="6">
                  <c:v>3000</c:v>
                </c:pt>
                <c:pt idx="7">
                  <c:v>4000</c:v>
                </c:pt>
                <c:pt idx="8">
                  <c:v>2500</c:v>
                </c:pt>
                <c:pt idx="9">
                  <c:v>1800</c:v>
                </c:pt>
                <c:pt idx="10">
                  <c:v>2000</c:v>
                </c:pt>
                <c:pt idx="11">
                  <c:v>1800</c:v>
                </c:pt>
                <c:pt idx="12">
                  <c:v>1600</c:v>
                </c:pt>
                <c:pt idx="13">
                  <c:v>1800</c:v>
                </c:pt>
                <c:pt idx="14">
                  <c:v>2000</c:v>
                </c:pt>
                <c:pt idx="15">
                  <c:v>2300</c:v>
                </c:pt>
                <c:pt idx="16">
                  <c:v>2000</c:v>
                </c:pt>
                <c:pt idx="17">
                  <c:v>2000</c:v>
                </c:pt>
                <c:pt idx="18">
                  <c:v>1800</c:v>
                </c:pt>
                <c:pt idx="19">
                  <c:v>1800</c:v>
                </c:pt>
                <c:pt idx="20">
                  <c:v>1600</c:v>
                </c:pt>
                <c:pt idx="21">
                  <c:v>1600</c:v>
                </c:pt>
                <c:pt idx="22">
                  <c:v>3800</c:v>
                </c:pt>
                <c:pt idx="23">
                  <c:v>1800</c:v>
                </c:pt>
                <c:pt idx="24">
                  <c:v>1800</c:v>
                </c:pt>
                <c:pt idx="25">
                  <c:v>1700</c:v>
                </c:pt>
                <c:pt idx="26">
                  <c:v>2000</c:v>
                </c:pt>
                <c:pt idx="27">
                  <c:v>4000</c:v>
                </c:pt>
                <c:pt idx="28">
                  <c:v>1800</c:v>
                </c:pt>
                <c:pt idx="29">
                  <c:v>1600</c:v>
                </c:pt>
                <c:pt idx="30">
                  <c:v>1600</c:v>
                </c:pt>
                <c:pt idx="31">
                  <c:v>1600</c:v>
                </c:pt>
                <c:pt idx="32">
                  <c:v>1800</c:v>
                </c:pt>
                <c:pt idx="33">
                  <c:v>2000</c:v>
                </c:pt>
                <c:pt idx="34">
                  <c:v>4000</c:v>
                </c:pt>
                <c:pt idx="35">
                  <c:v>1800</c:v>
                </c:pt>
                <c:pt idx="36">
                  <c:v>3000</c:v>
                </c:pt>
                <c:pt idx="37">
                  <c:v>1800</c:v>
                </c:pt>
                <c:pt idx="38">
                  <c:v>1400</c:v>
                </c:pt>
                <c:pt idx="39">
                  <c:v>1600</c:v>
                </c:pt>
                <c:pt idx="40">
                  <c:v>1300</c:v>
                </c:pt>
                <c:pt idx="41">
                  <c:v>1400</c:v>
                </c:pt>
                <c:pt idx="42">
                  <c:v>1300</c:v>
                </c:pt>
                <c:pt idx="43">
                  <c:v>1600</c:v>
                </c:pt>
                <c:pt idx="44">
                  <c:v>1700</c:v>
                </c:pt>
                <c:pt idx="45">
                  <c:v>1800</c:v>
                </c:pt>
                <c:pt idx="46">
                  <c:v>1800</c:v>
                </c:pt>
                <c:pt idx="47">
                  <c:v>1500</c:v>
                </c:pt>
                <c:pt idx="48">
                  <c:v>2800</c:v>
                </c:pt>
                <c:pt idx="49">
                  <c:v>2500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'2013年全井戸折れ線グラフ'!$CS$2</c:f>
              <c:strCache>
                <c:ptCount val="1"/>
                <c:pt idx="0">
                  <c:v>NSW-No.9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'2013年全井戸折れ線グラフ'!$CS$3:$CS$53</c:f>
              <c:numCache>
                <c:formatCode>General</c:formatCode>
                <c:ptCount val="51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6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'2013年全井戸折れ線グラフ'!$CT$2</c:f>
              <c:strCache>
                <c:ptCount val="1"/>
                <c:pt idx="0">
                  <c:v>10Z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'2013年全井戸折れ線グラフ'!$CT$3:$CT$53</c:f>
              <c:numCache>
                <c:formatCode>General</c:formatCode>
                <c:ptCount val="51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20</c:v>
                </c:pt>
                <c:pt idx="13">
                  <c:v>20</c:v>
                </c:pt>
                <c:pt idx="14">
                  <c:v>30</c:v>
                </c:pt>
                <c:pt idx="15">
                  <c:v>25</c:v>
                </c:pt>
                <c:pt idx="16">
                  <c:v>30</c:v>
                </c:pt>
                <c:pt idx="17">
                  <c:v>22</c:v>
                </c:pt>
                <c:pt idx="18">
                  <c:v>25</c:v>
                </c:pt>
                <c:pt idx="19">
                  <c:v>20</c:v>
                </c:pt>
                <c:pt idx="20">
                  <c:v>22</c:v>
                </c:pt>
                <c:pt idx="21">
                  <c:v>20</c:v>
                </c:pt>
                <c:pt idx="22">
                  <c:v>22</c:v>
                </c:pt>
                <c:pt idx="23">
                  <c:v>22</c:v>
                </c:pt>
                <c:pt idx="24">
                  <c:v>20</c:v>
                </c:pt>
                <c:pt idx="25">
                  <c:v>40</c:v>
                </c:pt>
                <c:pt idx="26">
                  <c:v>50</c:v>
                </c:pt>
                <c:pt idx="27">
                  <c:v>20</c:v>
                </c:pt>
                <c:pt idx="28">
                  <c:v>40</c:v>
                </c:pt>
                <c:pt idx="29">
                  <c:v>25</c:v>
                </c:pt>
                <c:pt idx="30">
                  <c:v>30</c:v>
                </c:pt>
                <c:pt idx="31">
                  <c:v>30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22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18</c:v>
                </c:pt>
                <c:pt idx="45">
                  <c:v>15</c:v>
                </c:pt>
                <c:pt idx="46">
                  <c:v>20</c:v>
                </c:pt>
                <c:pt idx="47">
                  <c:v>30</c:v>
                </c:pt>
                <c:pt idx="48">
                  <c:v>22</c:v>
                </c:pt>
                <c:pt idx="49">
                  <c:v>22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'2013年全井戸折れ線グラフ'!$CU$2</c:f>
              <c:strCache>
                <c:ptCount val="1"/>
                <c:pt idx="0">
                  <c:v>10A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'2013年全井戸折れ線グラフ'!$CU$3:$CU$53</c:f>
              <c:numCache>
                <c:formatCode>General</c:formatCode>
                <c:ptCount val="51"/>
                <c:pt idx="0">
                  <c:v>20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25</c:v>
                </c:pt>
                <c:pt idx="8">
                  <c:v>30</c:v>
                </c:pt>
                <c:pt idx="9">
                  <c:v>35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35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50</c:v>
                </c:pt>
                <c:pt idx="21">
                  <c:v>40</c:v>
                </c:pt>
                <c:pt idx="22">
                  <c:v>35</c:v>
                </c:pt>
                <c:pt idx="23">
                  <c:v>280</c:v>
                </c:pt>
                <c:pt idx="24">
                  <c:v>280</c:v>
                </c:pt>
                <c:pt idx="25">
                  <c:v>30</c:v>
                </c:pt>
                <c:pt idx="26">
                  <c:v>30</c:v>
                </c:pt>
                <c:pt idx="27">
                  <c:v>35</c:v>
                </c:pt>
                <c:pt idx="28">
                  <c:v>30</c:v>
                </c:pt>
                <c:pt idx="29">
                  <c:v>120</c:v>
                </c:pt>
                <c:pt idx="30">
                  <c:v>40</c:v>
                </c:pt>
                <c:pt idx="31">
                  <c:v>100</c:v>
                </c:pt>
                <c:pt idx="32">
                  <c:v>500</c:v>
                </c:pt>
                <c:pt idx="33">
                  <c:v>480</c:v>
                </c:pt>
                <c:pt idx="34">
                  <c:v>400</c:v>
                </c:pt>
                <c:pt idx="35">
                  <c:v>400</c:v>
                </c:pt>
                <c:pt idx="36">
                  <c:v>400</c:v>
                </c:pt>
                <c:pt idx="37">
                  <c:v>400</c:v>
                </c:pt>
                <c:pt idx="38">
                  <c:v>380</c:v>
                </c:pt>
                <c:pt idx="39">
                  <c:v>400</c:v>
                </c:pt>
                <c:pt idx="40">
                  <c:v>200</c:v>
                </c:pt>
                <c:pt idx="41">
                  <c:v>300</c:v>
                </c:pt>
                <c:pt idx="42">
                  <c:v>25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35</c:v>
                </c:pt>
                <c:pt idx="49">
                  <c:v>90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'2013年全井戸折れ線グラフ'!$CV$2</c:f>
              <c:strCache>
                <c:ptCount val="1"/>
                <c:pt idx="0">
                  <c:v>10B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'2013年全井戸折れ線グラフ'!$CV$3:$CV$53</c:f>
              <c:numCache>
                <c:formatCode>General</c:formatCode>
                <c:ptCount val="51"/>
                <c:pt idx="0">
                  <c:v>12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15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18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18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20</c:v>
                </c:pt>
                <c:pt idx="42">
                  <c:v>18</c:v>
                </c:pt>
                <c:pt idx="43">
                  <c:v>18</c:v>
                </c:pt>
                <c:pt idx="44">
                  <c:v>15</c:v>
                </c:pt>
                <c:pt idx="45">
                  <c:v>15</c:v>
                </c:pt>
                <c:pt idx="46">
                  <c:v>18</c:v>
                </c:pt>
                <c:pt idx="47">
                  <c:v>15</c:v>
                </c:pt>
                <c:pt idx="48">
                  <c:v>10</c:v>
                </c:pt>
                <c:pt idx="49">
                  <c:v>15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'2013年全井戸折れ線グラフ'!$CW$2</c:f>
              <c:strCache>
                <c:ptCount val="1"/>
                <c:pt idx="0">
                  <c:v>NSW-No.10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'2013年全井戸折れ線グラフ'!$CW$3:$CW$53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8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8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'2013年全井戸折れ線グラフ'!$CX$2</c:f>
              <c:strCache>
                <c:ptCount val="1"/>
                <c:pt idx="0">
                  <c:v>11Z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  <a:lumOff val="30000"/>
                </a:schemeClr>
              </a:solidFill>
              <a:ln w="9525">
                <a:solidFill>
                  <a:schemeClr val="accent1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'2013年全井戸折れ線グラフ'!$CX$3:$CX$53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20</c:v>
                </c:pt>
                <c:pt idx="5">
                  <c:v>10</c:v>
                </c:pt>
                <c:pt idx="6">
                  <c:v>15</c:v>
                </c:pt>
                <c:pt idx="7">
                  <c:v>8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15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15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10</c:v>
                </c:pt>
                <c:pt idx="26">
                  <c:v>10</c:v>
                </c:pt>
                <c:pt idx="27">
                  <c:v>22</c:v>
                </c:pt>
                <c:pt idx="28">
                  <c:v>22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20</c:v>
                </c:pt>
                <c:pt idx="36">
                  <c:v>20</c:v>
                </c:pt>
                <c:pt idx="37">
                  <c:v>18</c:v>
                </c:pt>
                <c:pt idx="42">
                  <c:v>20</c:v>
                </c:pt>
                <c:pt idx="43">
                  <c:v>15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50</c:v>
                </c:pt>
                <c:pt idx="48">
                  <c:v>70</c:v>
                </c:pt>
                <c:pt idx="49">
                  <c:v>10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'2013年全井戸折れ線グラフ'!$CY$2</c:f>
              <c:strCache>
                <c:ptCount val="1"/>
                <c:pt idx="0">
                  <c:v>11A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'2013年全井戸折れ線グラフ'!$CY$3:$CY$53</c:f>
              <c:numCache>
                <c:formatCode>General</c:formatCode>
                <c:ptCount val="51"/>
                <c:pt idx="0">
                  <c:v>1800</c:v>
                </c:pt>
                <c:pt idx="1">
                  <c:v>1800</c:v>
                </c:pt>
                <c:pt idx="2">
                  <c:v>2000</c:v>
                </c:pt>
                <c:pt idx="3">
                  <c:v>1900</c:v>
                </c:pt>
                <c:pt idx="4">
                  <c:v>1800</c:v>
                </c:pt>
                <c:pt idx="5">
                  <c:v>1600</c:v>
                </c:pt>
                <c:pt idx="6">
                  <c:v>1900</c:v>
                </c:pt>
                <c:pt idx="7">
                  <c:v>1800</c:v>
                </c:pt>
                <c:pt idx="8">
                  <c:v>2000</c:v>
                </c:pt>
                <c:pt idx="9">
                  <c:v>1800</c:v>
                </c:pt>
                <c:pt idx="10">
                  <c:v>2000</c:v>
                </c:pt>
                <c:pt idx="11">
                  <c:v>1900</c:v>
                </c:pt>
                <c:pt idx="12">
                  <c:v>1800</c:v>
                </c:pt>
                <c:pt idx="13">
                  <c:v>1900</c:v>
                </c:pt>
                <c:pt idx="14">
                  <c:v>1800</c:v>
                </c:pt>
                <c:pt idx="15">
                  <c:v>1900</c:v>
                </c:pt>
                <c:pt idx="16">
                  <c:v>1800</c:v>
                </c:pt>
                <c:pt idx="17">
                  <c:v>1800</c:v>
                </c:pt>
                <c:pt idx="18">
                  <c:v>2000</c:v>
                </c:pt>
                <c:pt idx="19">
                  <c:v>2000</c:v>
                </c:pt>
                <c:pt idx="20">
                  <c:v>1900</c:v>
                </c:pt>
                <c:pt idx="21">
                  <c:v>1800</c:v>
                </c:pt>
                <c:pt idx="22">
                  <c:v>1900</c:v>
                </c:pt>
                <c:pt idx="23">
                  <c:v>1700</c:v>
                </c:pt>
                <c:pt idx="24">
                  <c:v>1800</c:v>
                </c:pt>
                <c:pt idx="25">
                  <c:v>1600</c:v>
                </c:pt>
                <c:pt idx="26">
                  <c:v>1800</c:v>
                </c:pt>
                <c:pt idx="27">
                  <c:v>1500</c:v>
                </c:pt>
                <c:pt idx="28">
                  <c:v>1500</c:v>
                </c:pt>
                <c:pt idx="29">
                  <c:v>1600</c:v>
                </c:pt>
                <c:pt idx="30">
                  <c:v>1700</c:v>
                </c:pt>
                <c:pt idx="31">
                  <c:v>1700</c:v>
                </c:pt>
                <c:pt idx="32">
                  <c:v>1700</c:v>
                </c:pt>
                <c:pt idx="33">
                  <c:v>1600</c:v>
                </c:pt>
                <c:pt idx="34">
                  <c:v>1600</c:v>
                </c:pt>
                <c:pt idx="35">
                  <c:v>1600</c:v>
                </c:pt>
                <c:pt idx="36">
                  <c:v>1800</c:v>
                </c:pt>
                <c:pt idx="37">
                  <c:v>1700</c:v>
                </c:pt>
                <c:pt idx="38">
                  <c:v>1800</c:v>
                </c:pt>
                <c:pt idx="39">
                  <c:v>1700</c:v>
                </c:pt>
                <c:pt idx="40">
                  <c:v>1600</c:v>
                </c:pt>
                <c:pt idx="41">
                  <c:v>1800</c:v>
                </c:pt>
                <c:pt idx="42">
                  <c:v>1600</c:v>
                </c:pt>
                <c:pt idx="43">
                  <c:v>1400</c:v>
                </c:pt>
                <c:pt idx="44">
                  <c:v>1700</c:v>
                </c:pt>
                <c:pt idx="45">
                  <c:v>1600</c:v>
                </c:pt>
                <c:pt idx="46">
                  <c:v>1500</c:v>
                </c:pt>
                <c:pt idx="47">
                  <c:v>1700</c:v>
                </c:pt>
                <c:pt idx="48">
                  <c:v>1500</c:v>
                </c:pt>
                <c:pt idx="49">
                  <c:v>1600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'2013年全井戸折れ線グラフ'!$CZ$2</c:f>
              <c:strCache>
                <c:ptCount val="1"/>
                <c:pt idx="0">
                  <c:v>11B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'2013年全井戸折れ線グラフ'!$CZ$3:$CZ$53</c:f>
              <c:numCache>
                <c:formatCode>General</c:formatCode>
                <c:ptCount val="51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4800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4800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5200</c:v>
                </c:pt>
                <c:pt idx="16">
                  <c:v>6000</c:v>
                </c:pt>
                <c:pt idx="17">
                  <c:v>5000</c:v>
                </c:pt>
                <c:pt idx="18">
                  <c:v>5000</c:v>
                </c:pt>
                <c:pt idx="19">
                  <c:v>5000</c:v>
                </c:pt>
                <c:pt idx="20">
                  <c:v>5000</c:v>
                </c:pt>
                <c:pt idx="21">
                  <c:v>5000</c:v>
                </c:pt>
                <c:pt idx="22">
                  <c:v>3500</c:v>
                </c:pt>
                <c:pt idx="23">
                  <c:v>4500</c:v>
                </c:pt>
                <c:pt idx="24">
                  <c:v>4500</c:v>
                </c:pt>
                <c:pt idx="25">
                  <c:v>3500</c:v>
                </c:pt>
                <c:pt idx="26">
                  <c:v>3500</c:v>
                </c:pt>
                <c:pt idx="27">
                  <c:v>4000</c:v>
                </c:pt>
                <c:pt idx="28">
                  <c:v>4000</c:v>
                </c:pt>
                <c:pt idx="29">
                  <c:v>4500</c:v>
                </c:pt>
                <c:pt idx="30">
                  <c:v>4800</c:v>
                </c:pt>
                <c:pt idx="31">
                  <c:v>5000</c:v>
                </c:pt>
                <c:pt idx="32">
                  <c:v>4000</c:v>
                </c:pt>
                <c:pt idx="33">
                  <c:v>4000</c:v>
                </c:pt>
                <c:pt idx="34">
                  <c:v>4500</c:v>
                </c:pt>
                <c:pt idx="35">
                  <c:v>4500</c:v>
                </c:pt>
                <c:pt idx="36">
                  <c:v>5000</c:v>
                </c:pt>
                <c:pt idx="37">
                  <c:v>5000</c:v>
                </c:pt>
                <c:pt idx="38">
                  <c:v>5200</c:v>
                </c:pt>
                <c:pt idx="39">
                  <c:v>5000</c:v>
                </c:pt>
                <c:pt idx="40">
                  <c:v>4800</c:v>
                </c:pt>
                <c:pt idx="41">
                  <c:v>4500</c:v>
                </c:pt>
                <c:pt idx="42">
                  <c:v>5000</c:v>
                </c:pt>
                <c:pt idx="43">
                  <c:v>4500</c:v>
                </c:pt>
                <c:pt idx="44">
                  <c:v>6000</c:v>
                </c:pt>
                <c:pt idx="45">
                  <c:v>6000</c:v>
                </c:pt>
                <c:pt idx="46">
                  <c:v>4800</c:v>
                </c:pt>
                <c:pt idx="47">
                  <c:v>5500</c:v>
                </c:pt>
                <c:pt idx="48">
                  <c:v>4500</c:v>
                </c:pt>
                <c:pt idx="49">
                  <c:v>5000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'2013年全井戸折れ線グラフ'!$DA$2</c:f>
              <c:strCache>
                <c:ptCount val="1"/>
                <c:pt idx="0">
                  <c:v>NSW-No.11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'2013年全井戸折れ線グラフ'!$DA$3:$DA$53</c:f>
              <c:numCache>
                <c:formatCode>General</c:formatCode>
                <c:ptCount val="51"/>
                <c:pt idx="0">
                  <c:v>18</c:v>
                </c:pt>
                <c:pt idx="1">
                  <c:v>18</c:v>
                </c:pt>
                <c:pt idx="2">
                  <c:v>20</c:v>
                </c:pt>
                <c:pt idx="3">
                  <c:v>40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20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20</c:v>
                </c:pt>
                <c:pt idx="16">
                  <c:v>30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20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15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'2013年全井戸折れ線グラフ'!$DB$2</c:f>
              <c:strCache>
                <c:ptCount val="1"/>
                <c:pt idx="0">
                  <c:v>12B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'2013年全井戸折れ線グラフ'!$DB$3:$DB$53</c:f>
              <c:numCache>
                <c:formatCode>General</c:formatCode>
                <c:ptCount val="51"/>
                <c:pt idx="0">
                  <c:v>110</c:v>
                </c:pt>
                <c:pt idx="1">
                  <c:v>210</c:v>
                </c:pt>
                <c:pt idx="2">
                  <c:v>90</c:v>
                </c:pt>
                <c:pt idx="3">
                  <c:v>120</c:v>
                </c:pt>
                <c:pt idx="4">
                  <c:v>200</c:v>
                </c:pt>
                <c:pt idx="5">
                  <c:v>120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130</c:v>
                </c:pt>
                <c:pt idx="12">
                  <c:v>80</c:v>
                </c:pt>
                <c:pt idx="13">
                  <c:v>40</c:v>
                </c:pt>
                <c:pt idx="14">
                  <c:v>60</c:v>
                </c:pt>
                <c:pt idx="15">
                  <c:v>45</c:v>
                </c:pt>
                <c:pt idx="16">
                  <c:v>100</c:v>
                </c:pt>
                <c:pt idx="17">
                  <c:v>60</c:v>
                </c:pt>
                <c:pt idx="18">
                  <c:v>60</c:v>
                </c:pt>
                <c:pt idx="19">
                  <c:v>15</c:v>
                </c:pt>
                <c:pt idx="20">
                  <c:v>60</c:v>
                </c:pt>
                <c:pt idx="21">
                  <c:v>60</c:v>
                </c:pt>
                <c:pt idx="22">
                  <c:v>50</c:v>
                </c:pt>
                <c:pt idx="23">
                  <c:v>65</c:v>
                </c:pt>
                <c:pt idx="24">
                  <c:v>80</c:v>
                </c:pt>
                <c:pt idx="25">
                  <c:v>70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40</c:v>
                </c:pt>
                <c:pt idx="32">
                  <c:v>70</c:v>
                </c:pt>
                <c:pt idx="33">
                  <c:v>70</c:v>
                </c:pt>
                <c:pt idx="34">
                  <c:v>80</c:v>
                </c:pt>
                <c:pt idx="35">
                  <c:v>90</c:v>
                </c:pt>
                <c:pt idx="36">
                  <c:v>100</c:v>
                </c:pt>
                <c:pt idx="37">
                  <c:v>100</c:v>
                </c:pt>
                <c:pt idx="38">
                  <c:v>120</c:v>
                </c:pt>
                <c:pt idx="39">
                  <c:v>100</c:v>
                </c:pt>
                <c:pt idx="40">
                  <c:v>160</c:v>
                </c:pt>
                <c:pt idx="41">
                  <c:v>150</c:v>
                </c:pt>
                <c:pt idx="42">
                  <c:v>110</c:v>
                </c:pt>
                <c:pt idx="43">
                  <c:v>150</c:v>
                </c:pt>
                <c:pt idx="44">
                  <c:v>150</c:v>
                </c:pt>
                <c:pt idx="45">
                  <c:v>150</c:v>
                </c:pt>
                <c:pt idx="46">
                  <c:v>180</c:v>
                </c:pt>
                <c:pt idx="47">
                  <c:v>100</c:v>
                </c:pt>
                <c:pt idx="48">
                  <c:v>100</c:v>
                </c:pt>
                <c:pt idx="49">
                  <c:v>120</c:v>
                </c:pt>
                <c:pt idx="50">
                  <c:v>140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'2013年全井戸折れ線グラフ'!$DC$2</c:f>
              <c:strCache>
                <c:ptCount val="1"/>
                <c:pt idx="0">
                  <c:v>12C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'2013年全井戸折れ線グラフ'!$DC$3:$DC$53</c:f>
              <c:numCache>
                <c:formatCode>General</c:formatCode>
                <c:ptCount val="51"/>
                <c:pt idx="0">
                  <c:v>140</c:v>
                </c:pt>
                <c:pt idx="1">
                  <c:v>140</c:v>
                </c:pt>
                <c:pt idx="2">
                  <c:v>140</c:v>
                </c:pt>
                <c:pt idx="3">
                  <c:v>150</c:v>
                </c:pt>
                <c:pt idx="4">
                  <c:v>120</c:v>
                </c:pt>
                <c:pt idx="5">
                  <c:v>140</c:v>
                </c:pt>
                <c:pt idx="6">
                  <c:v>120</c:v>
                </c:pt>
                <c:pt idx="7">
                  <c:v>140</c:v>
                </c:pt>
                <c:pt idx="8">
                  <c:v>130</c:v>
                </c:pt>
                <c:pt idx="9">
                  <c:v>120</c:v>
                </c:pt>
                <c:pt idx="10">
                  <c:v>120</c:v>
                </c:pt>
                <c:pt idx="11">
                  <c:v>90</c:v>
                </c:pt>
                <c:pt idx="12">
                  <c:v>140</c:v>
                </c:pt>
                <c:pt idx="13">
                  <c:v>110</c:v>
                </c:pt>
                <c:pt idx="14">
                  <c:v>140</c:v>
                </c:pt>
                <c:pt idx="15">
                  <c:v>110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130</c:v>
                </c:pt>
                <c:pt idx="20">
                  <c:v>120</c:v>
                </c:pt>
                <c:pt idx="21">
                  <c:v>140</c:v>
                </c:pt>
                <c:pt idx="22">
                  <c:v>120</c:v>
                </c:pt>
                <c:pt idx="23">
                  <c:v>120</c:v>
                </c:pt>
                <c:pt idx="24">
                  <c:v>130</c:v>
                </c:pt>
                <c:pt idx="25">
                  <c:v>120</c:v>
                </c:pt>
                <c:pt idx="26">
                  <c:v>140</c:v>
                </c:pt>
                <c:pt idx="27">
                  <c:v>100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110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130</c:v>
                </c:pt>
                <c:pt idx="42">
                  <c:v>120</c:v>
                </c:pt>
                <c:pt idx="43">
                  <c:v>130</c:v>
                </c:pt>
                <c:pt idx="44">
                  <c:v>110</c:v>
                </c:pt>
                <c:pt idx="45">
                  <c:v>130</c:v>
                </c:pt>
                <c:pt idx="46">
                  <c:v>120</c:v>
                </c:pt>
                <c:pt idx="47">
                  <c:v>100</c:v>
                </c:pt>
                <c:pt idx="48">
                  <c:v>120</c:v>
                </c:pt>
                <c:pt idx="49">
                  <c:v>150</c:v>
                </c:pt>
                <c:pt idx="50">
                  <c:v>120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'2013年全井戸折れ線グラフ'!$DD$2</c:f>
              <c:strCache>
                <c:ptCount val="1"/>
                <c:pt idx="0">
                  <c:v>NSW-No.12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'2013年全井戸折れ線グラフ'!$DD$3:$DD$53</c:f>
              <c:numCache>
                <c:formatCode>General</c:formatCode>
                <c:ptCount val="51"/>
                <c:pt idx="0">
                  <c:v>300</c:v>
                </c:pt>
                <c:pt idx="1">
                  <c:v>320</c:v>
                </c:pt>
                <c:pt idx="2">
                  <c:v>310</c:v>
                </c:pt>
                <c:pt idx="3">
                  <c:v>310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280</c:v>
                </c:pt>
                <c:pt idx="9">
                  <c:v>300</c:v>
                </c:pt>
                <c:pt idx="10">
                  <c:v>250</c:v>
                </c:pt>
                <c:pt idx="11">
                  <c:v>280</c:v>
                </c:pt>
                <c:pt idx="12">
                  <c:v>300</c:v>
                </c:pt>
                <c:pt idx="13">
                  <c:v>260</c:v>
                </c:pt>
                <c:pt idx="14">
                  <c:v>300</c:v>
                </c:pt>
                <c:pt idx="15">
                  <c:v>280</c:v>
                </c:pt>
                <c:pt idx="16">
                  <c:v>280</c:v>
                </c:pt>
                <c:pt idx="17">
                  <c:v>320</c:v>
                </c:pt>
                <c:pt idx="18">
                  <c:v>250</c:v>
                </c:pt>
                <c:pt idx="19">
                  <c:v>280</c:v>
                </c:pt>
                <c:pt idx="20">
                  <c:v>260</c:v>
                </c:pt>
                <c:pt idx="21">
                  <c:v>280</c:v>
                </c:pt>
                <c:pt idx="22">
                  <c:v>320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200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220</c:v>
                </c:pt>
                <c:pt idx="39">
                  <c:v>220</c:v>
                </c:pt>
                <c:pt idx="40">
                  <c:v>200</c:v>
                </c:pt>
                <c:pt idx="41">
                  <c:v>200</c:v>
                </c:pt>
                <c:pt idx="42">
                  <c:v>250</c:v>
                </c:pt>
                <c:pt idx="43">
                  <c:v>250</c:v>
                </c:pt>
                <c:pt idx="44">
                  <c:v>280</c:v>
                </c:pt>
                <c:pt idx="45">
                  <c:v>250</c:v>
                </c:pt>
                <c:pt idx="46">
                  <c:v>280</c:v>
                </c:pt>
                <c:pt idx="47">
                  <c:v>300</c:v>
                </c:pt>
                <c:pt idx="48">
                  <c:v>380</c:v>
                </c:pt>
                <c:pt idx="49">
                  <c:v>380</c:v>
                </c:pt>
                <c:pt idx="50">
                  <c:v>400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'2013年全井戸折れ線グラフ'!$DE$2</c:f>
              <c:strCache>
                <c:ptCount val="1"/>
                <c:pt idx="0">
                  <c:v>13A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'2013年全井戸折れ線グラフ'!$DE$3:$DE$53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'2013年全井戸折れ線グラフ'!$DF$2</c:f>
              <c:strCache>
                <c:ptCount val="1"/>
                <c:pt idx="0">
                  <c:v>13B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</a:schemeClr>
              </a:solidFill>
              <a:ln w="9525">
                <a:solidFill>
                  <a:schemeClr val="accent3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'2013年全井戸折れ線グラフ'!$DF$3:$DF$53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'2013年全井戸折れ線グラフ'!$DG$2</c:f>
              <c:strCache>
                <c:ptCount val="1"/>
                <c:pt idx="0">
                  <c:v>13C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'2013年全井戸折れ線グラフ'!$DG$3:$DG$53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'2013年全井戸折れ線グラフ'!$DH$2</c:f>
              <c:strCache>
                <c:ptCount val="1"/>
                <c:pt idx="0">
                  <c:v>13D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</a:schemeClr>
              </a:solidFill>
              <a:ln w="9525">
                <a:solidFill>
                  <a:schemeClr val="accent5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'2013年全井戸折れ線グラフ'!$DH$3:$DH$53</c:f>
              <c:numCache>
                <c:formatCode>General</c:formatCode>
                <c:ptCount val="51"/>
                <c:pt idx="0">
                  <c:v>0</c:v>
                </c:pt>
                <c:pt idx="29">
                  <c:v>2500</c:v>
                </c:pt>
                <c:pt idx="30">
                  <c:v>2500</c:v>
                </c:pt>
                <c:pt idx="31">
                  <c:v>2000</c:v>
                </c:pt>
                <c:pt idx="32">
                  <c:v>2000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'2013年全井戸折れ線グラフ'!$DI$2</c:f>
              <c:strCache>
                <c:ptCount val="1"/>
                <c:pt idx="0">
                  <c:v>13E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'2013年全井戸折れ線グラフ'!$DI$3:$DI$53</c:f>
              <c:numCache>
                <c:formatCode>General</c:formatCode>
                <c:ptCount val="51"/>
                <c:pt idx="0">
                  <c:v>0</c:v>
                </c:pt>
                <c:pt idx="29">
                  <c:v>5000</c:v>
                </c:pt>
                <c:pt idx="30">
                  <c:v>5000</c:v>
                </c:pt>
                <c:pt idx="31">
                  <c:v>5000</c:v>
                </c:pt>
                <c:pt idx="32">
                  <c:v>4000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'2013年全井戸折れ線グラフ'!$DJ$2</c:f>
              <c:strCache>
                <c:ptCount val="1"/>
                <c:pt idx="0">
                  <c:v>NSW-No.13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'2013年全井戸折れ線グラフ'!$DJ$3:$DJ$53</c:f>
              <c:numCache>
                <c:formatCode>General</c:formatCode>
                <c:ptCount val="51"/>
                <c:pt idx="0">
                  <c:v>0</c:v>
                </c:pt>
                <c:pt idx="29">
                  <c:v>2900</c:v>
                </c:pt>
                <c:pt idx="30">
                  <c:v>2800</c:v>
                </c:pt>
                <c:pt idx="31">
                  <c:v>3000</c:v>
                </c:pt>
                <c:pt idx="32">
                  <c:v>3000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'2013年全井戸折れ線グラフ'!$DK$2</c:f>
              <c:strCache>
                <c:ptCount val="1"/>
                <c:pt idx="0">
                  <c:v>RSW-13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'2013年全井戸折れ線グラフ'!$DK$3:$DK$53</c:f>
              <c:numCache>
                <c:formatCode>General</c:formatCode>
                <c:ptCount val="51"/>
                <c:pt idx="0">
                  <c:v>0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'2013年全井戸折れ線グラフ'!$DL$2</c:f>
              <c:strCache>
                <c:ptCount val="1"/>
                <c:pt idx="0">
                  <c:v>14A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'2013年全井戸折れ線グラフ'!$DL$3:$DL$53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'2013年全井戸折れ線グラフ'!$DM$2</c:f>
              <c:strCache>
                <c:ptCount val="1"/>
                <c:pt idx="0">
                  <c:v>14B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'2013年全井戸折れ線グラフ'!$DM$3:$DM$53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'2013年全井戸折れ線グラフ'!$DN$2</c:f>
              <c:strCache>
                <c:ptCount val="1"/>
                <c:pt idx="0">
                  <c:v>14C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'2013年全井戸折れ線グラフ'!$DN$3:$DN$53</c:f>
              <c:numCache>
                <c:formatCode>General</c:formatCode>
                <c:ptCount val="51"/>
                <c:pt idx="0">
                  <c:v>0</c:v>
                </c:pt>
                <c:pt idx="29">
                  <c:v>5500</c:v>
                </c:pt>
                <c:pt idx="30">
                  <c:v>5000</c:v>
                </c:pt>
                <c:pt idx="31">
                  <c:v>6000</c:v>
                </c:pt>
                <c:pt idx="32">
                  <c:v>5000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'2013年全井戸折れ線グラフ'!$DO$2</c:f>
              <c:strCache>
                <c:ptCount val="1"/>
                <c:pt idx="0">
                  <c:v>14D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'2013年全井戸折れ線グラフ'!$DO$3:$DO$53</c:f>
              <c:numCache>
                <c:formatCode>General</c:formatCode>
                <c:ptCount val="51"/>
                <c:pt idx="0">
                  <c:v>0</c:v>
                </c:pt>
                <c:pt idx="29">
                  <c:v>7000</c:v>
                </c:pt>
                <c:pt idx="30">
                  <c:v>6500</c:v>
                </c:pt>
                <c:pt idx="31">
                  <c:v>7000</c:v>
                </c:pt>
                <c:pt idx="32">
                  <c:v>7500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'2013年全井戸折れ線グラフ'!$DP$2</c:f>
              <c:strCache>
                <c:ptCount val="1"/>
                <c:pt idx="0">
                  <c:v>14E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'2013年全井戸折れ線グラフ'!$DP$3:$DP$53</c:f>
              <c:numCache>
                <c:formatCode>General</c:formatCode>
                <c:ptCount val="51"/>
                <c:pt idx="0">
                  <c:v>0</c:v>
                </c:pt>
                <c:pt idx="29">
                  <c:v>3500</c:v>
                </c:pt>
                <c:pt idx="30">
                  <c:v>3800</c:v>
                </c:pt>
                <c:pt idx="31">
                  <c:v>3800</c:v>
                </c:pt>
                <c:pt idx="32">
                  <c:v>3800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'2013年全井戸折れ線グラフ'!$DQ$2</c:f>
              <c:strCache>
                <c:ptCount val="1"/>
                <c:pt idx="0">
                  <c:v>NSW-No.14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'2013年全井戸折れ線グラフ'!$DQ$3:$DQ$53</c:f>
              <c:numCache>
                <c:formatCode>General</c:formatCode>
                <c:ptCount val="51"/>
                <c:pt idx="0">
                  <c:v>0</c:v>
                </c:pt>
                <c:pt idx="29">
                  <c:v>4000</c:v>
                </c:pt>
                <c:pt idx="30">
                  <c:v>3800</c:v>
                </c:pt>
                <c:pt idx="31">
                  <c:v>4000</c:v>
                </c:pt>
                <c:pt idx="32">
                  <c:v>4000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'2013年全井戸折れ線グラフ'!$DR$2</c:f>
              <c:strCache>
                <c:ptCount val="1"/>
                <c:pt idx="0">
                  <c:v>15A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'2013年全井戸折れ線グラフ'!$DR$3:$DR$53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20</c:v>
                </c:pt>
                <c:pt idx="3">
                  <c:v>18</c:v>
                </c:pt>
                <c:pt idx="4">
                  <c:v>12</c:v>
                </c:pt>
                <c:pt idx="5">
                  <c:v>20</c:v>
                </c:pt>
                <c:pt idx="6">
                  <c:v>12</c:v>
                </c:pt>
                <c:pt idx="7">
                  <c:v>18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30</c:v>
                </c:pt>
                <c:pt idx="17">
                  <c:v>12</c:v>
                </c:pt>
                <c:pt idx="18">
                  <c:v>30</c:v>
                </c:pt>
                <c:pt idx="19">
                  <c:v>25</c:v>
                </c:pt>
                <c:pt idx="20">
                  <c:v>10</c:v>
                </c:pt>
                <c:pt idx="21">
                  <c:v>30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20</c:v>
                </c:pt>
                <c:pt idx="27">
                  <c:v>12</c:v>
                </c:pt>
                <c:pt idx="28">
                  <c:v>10</c:v>
                </c:pt>
                <c:pt idx="29">
                  <c:v>18</c:v>
                </c:pt>
                <c:pt idx="30">
                  <c:v>18</c:v>
                </c:pt>
                <c:pt idx="31">
                  <c:v>30</c:v>
                </c:pt>
                <c:pt idx="32">
                  <c:v>10</c:v>
                </c:pt>
                <c:pt idx="33">
                  <c:v>10</c:v>
                </c:pt>
                <c:pt idx="34">
                  <c:v>15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10</c:v>
                </c:pt>
                <c:pt idx="39">
                  <c:v>12</c:v>
                </c:pt>
                <c:pt idx="40">
                  <c:v>10</c:v>
                </c:pt>
                <c:pt idx="41">
                  <c:v>15</c:v>
                </c:pt>
                <c:pt idx="42">
                  <c:v>10</c:v>
                </c:pt>
                <c:pt idx="43">
                  <c:v>20</c:v>
                </c:pt>
                <c:pt idx="44">
                  <c:v>10</c:v>
                </c:pt>
                <c:pt idx="45">
                  <c:v>12</c:v>
                </c:pt>
                <c:pt idx="46">
                  <c:v>10</c:v>
                </c:pt>
                <c:pt idx="47">
                  <c:v>12</c:v>
                </c:pt>
                <c:pt idx="48">
                  <c:v>20</c:v>
                </c:pt>
                <c:pt idx="49">
                  <c:v>20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'2013年全井戸折れ線グラフ'!$DS$2</c:f>
              <c:strCache>
                <c:ptCount val="1"/>
                <c:pt idx="0">
                  <c:v>15B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'2013年全井戸折れ線グラフ'!$DS$3:$DS$53</c:f>
              <c:numCache>
                <c:formatCode>General</c:formatCode>
                <c:ptCount val="51"/>
                <c:pt idx="0">
                  <c:v>15</c:v>
                </c:pt>
                <c:pt idx="1">
                  <c:v>25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15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18</c:v>
                </c:pt>
                <c:pt idx="14">
                  <c:v>20</c:v>
                </c:pt>
                <c:pt idx="15">
                  <c:v>15</c:v>
                </c:pt>
                <c:pt idx="16">
                  <c:v>18</c:v>
                </c:pt>
                <c:pt idx="17">
                  <c:v>15</c:v>
                </c:pt>
                <c:pt idx="18">
                  <c:v>15</c:v>
                </c:pt>
                <c:pt idx="19">
                  <c:v>20</c:v>
                </c:pt>
                <c:pt idx="20">
                  <c:v>15</c:v>
                </c:pt>
                <c:pt idx="21">
                  <c:v>18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12</c:v>
                </c:pt>
                <c:pt idx="26">
                  <c:v>12</c:v>
                </c:pt>
                <c:pt idx="27">
                  <c:v>10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10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12</c:v>
                </c:pt>
                <c:pt idx="38">
                  <c:v>22</c:v>
                </c:pt>
                <c:pt idx="39">
                  <c:v>20</c:v>
                </c:pt>
                <c:pt idx="40">
                  <c:v>15</c:v>
                </c:pt>
                <c:pt idx="41">
                  <c:v>20</c:v>
                </c:pt>
                <c:pt idx="42">
                  <c:v>12</c:v>
                </c:pt>
                <c:pt idx="43">
                  <c:v>15</c:v>
                </c:pt>
                <c:pt idx="44">
                  <c:v>10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'2013年全井戸折れ線グラフ'!$DT$2</c:f>
              <c:strCache>
                <c:ptCount val="1"/>
                <c:pt idx="0">
                  <c:v>NSW-No.15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'2013年全井戸折れ線グラフ'!$DT$3:$DT$53</c:f>
              <c:numCache>
                <c:formatCode>General</c:formatCode>
                <c:ptCount val="51"/>
                <c:pt idx="0">
                  <c:v>15</c:v>
                </c:pt>
                <c:pt idx="1">
                  <c:v>30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20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15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18</c:v>
                </c:pt>
                <c:pt idx="34">
                  <c:v>12</c:v>
                </c:pt>
                <c:pt idx="35">
                  <c:v>12</c:v>
                </c:pt>
                <c:pt idx="36">
                  <c:v>15</c:v>
                </c:pt>
                <c:pt idx="37">
                  <c:v>20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18</c:v>
                </c:pt>
                <c:pt idx="42">
                  <c:v>15</c:v>
                </c:pt>
                <c:pt idx="43">
                  <c:v>12</c:v>
                </c:pt>
                <c:pt idx="44">
                  <c:v>25</c:v>
                </c:pt>
                <c:pt idx="45">
                  <c:v>20</c:v>
                </c:pt>
                <c:pt idx="46">
                  <c:v>15</c:v>
                </c:pt>
                <c:pt idx="47">
                  <c:v>15</c:v>
                </c:pt>
                <c:pt idx="48">
                  <c:v>18</c:v>
                </c:pt>
                <c:pt idx="49">
                  <c:v>15</c:v>
                </c:pt>
                <c:pt idx="50">
                  <c:v>18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'2013年全井戸折れ線グラフ'!$DU$2</c:f>
              <c:strCache>
                <c:ptCount val="1"/>
                <c:pt idx="0">
                  <c:v>16B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'2013年全井戸折れ線グラフ'!$DU$3:$DU$53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'2013年全井戸折れ線グラフ'!$DV$2</c:f>
              <c:strCache>
                <c:ptCount val="1"/>
                <c:pt idx="0">
                  <c:v>NSW-No.16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'2013年全井戸折れ線グラフ'!$DV$3:$DV$53</c:f>
              <c:numCache>
                <c:formatCode>General</c:formatCode>
                <c:ptCount val="51"/>
                <c:pt idx="0">
                  <c:v>320</c:v>
                </c:pt>
                <c:pt idx="1">
                  <c:v>250</c:v>
                </c:pt>
                <c:pt idx="2">
                  <c:v>380</c:v>
                </c:pt>
                <c:pt idx="3">
                  <c:v>400</c:v>
                </c:pt>
                <c:pt idx="4">
                  <c:v>350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350</c:v>
                </c:pt>
                <c:pt idx="9">
                  <c:v>320</c:v>
                </c:pt>
                <c:pt idx="10">
                  <c:v>350</c:v>
                </c:pt>
                <c:pt idx="11">
                  <c:v>350</c:v>
                </c:pt>
                <c:pt idx="12">
                  <c:v>350</c:v>
                </c:pt>
                <c:pt idx="13">
                  <c:v>400</c:v>
                </c:pt>
                <c:pt idx="14">
                  <c:v>380</c:v>
                </c:pt>
                <c:pt idx="15">
                  <c:v>400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480</c:v>
                </c:pt>
                <c:pt idx="20">
                  <c:v>420</c:v>
                </c:pt>
                <c:pt idx="21">
                  <c:v>480</c:v>
                </c:pt>
                <c:pt idx="22">
                  <c:v>500</c:v>
                </c:pt>
                <c:pt idx="23">
                  <c:v>500</c:v>
                </c:pt>
                <c:pt idx="24">
                  <c:v>480</c:v>
                </c:pt>
                <c:pt idx="25">
                  <c:v>250</c:v>
                </c:pt>
                <c:pt idx="26">
                  <c:v>400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550</c:v>
                </c:pt>
                <c:pt idx="32">
                  <c:v>580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400</c:v>
                </c:pt>
                <c:pt idx="37">
                  <c:v>300</c:v>
                </c:pt>
                <c:pt idx="38">
                  <c:v>300</c:v>
                </c:pt>
                <c:pt idx="39">
                  <c:v>220</c:v>
                </c:pt>
                <c:pt idx="40">
                  <c:v>200</c:v>
                </c:pt>
                <c:pt idx="41">
                  <c:v>180</c:v>
                </c:pt>
                <c:pt idx="42">
                  <c:v>220</c:v>
                </c:pt>
                <c:pt idx="43">
                  <c:v>300</c:v>
                </c:pt>
                <c:pt idx="44">
                  <c:v>200</c:v>
                </c:pt>
                <c:pt idx="45">
                  <c:v>250</c:v>
                </c:pt>
                <c:pt idx="46">
                  <c:v>200</c:v>
                </c:pt>
                <c:pt idx="47">
                  <c:v>400</c:v>
                </c:pt>
                <c:pt idx="48">
                  <c:v>250</c:v>
                </c:pt>
                <c:pt idx="49">
                  <c:v>400</c:v>
                </c:pt>
                <c:pt idx="50">
                  <c:v>300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'2013年全井戸折れ線グラフ'!$DW$2</c:f>
              <c:strCache>
                <c:ptCount val="1"/>
                <c:pt idx="0">
                  <c:v>既存観測井No.2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'2013年全井戸折れ線グラフ'!$DW$3:$DW$53</c:f>
              <c:numCache>
                <c:formatCode>General</c:formatCode>
                <c:ptCount val="51"/>
                <c:pt idx="0">
                  <c:v>420</c:v>
                </c:pt>
                <c:pt idx="1">
                  <c:v>420</c:v>
                </c:pt>
                <c:pt idx="2">
                  <c:v>400</c:v>
                </c:pt>
                <c:pt idx="3">
                  <c:v>420</c:v>
                </c:pt>
                <c:pt idx="4">
                  <c:v>450</c:v>
                </c:pt>
                <c:pt idx="5">
                  <c:v>450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500</c:v>
                </c:pt>
                <c:pt idx="10">
                  <c:v>400</c:v>
                </c:pt>
                <c:pt idx="11">
                  <c:v>500</c:v>
                </c:pt>
                <c:pt idx="12">
                  <c:v>500</c:v>
                </c:pt>
                <c:pt idx="13">
                  <c:v>380</c:v>
                </c:pt>
                <c:pt idx="14">
                  <c:v>450</c:v>
                </c:pt>
                <c:pt idx="15">
                  <c:v>480</c:v>
                </c:pt>
                <c:pt idx="16">
                  <c:v>450</c:v>
                </c:pt>
                <c:pt idx="17">
                  <c:v>400</c:v>
                </c:pt>
                <c:pt idx="18">
                  <c:v>400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450</c:v>
                </c:pt>
                <c:pt idx="23">
                  <c:v>280</c:v>
                </c:pt>
                <c:pt idx="24">
                  <c:v>300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490</c:v>
                </c:pt>
                <c:pt idx="30">
                  <c:v>450</c:v>
                </c:pt>
                <c:pt idx="31">
                  <c:v>450</c:v>
                </c:pt>
                <c:pt idx="32">
                  <c:v>480</c:v>
                </c:pt>
                <c:pt idx="33">
                  <c:v>450</c:v>
                </c:pt>
                <c:pt idx="34">
                  <c:v>420</c:v>
                </c:pt>
                <c:pt idx="35">
                  <c:v>380</c:v>
                </c:pt>
                <c:pt idx="36">
                  <c:v>420</c:v>
                </c:pt>
                <c:pt idx="37">
                  <c:v>420</c:v>
                </c:pt>
                <c:pt idx="38">
                  <c:v>310</c:v>
                </c:pt>
                <c:pt idx="39">
                  <c:v>350</c:v>
                </c:pt>
                <c:pt idx="40">
                  <c:v>300</c:v>
                </c:pt>
                <c:pt idx="41">
                  <c:v>300</c:v>
                </c:pt>
                <c:pt idx="42">
                  <c:v>330</c:v>
                </c:pt>
                <c:pt idx="43">
                  <c:v>300</c:v>
                </c:pt>
                <c:pt idx="44">
                  <c:v>350</c:v>
                </c:pt>
                <c:pt idx="45">
                  <c:v>350</c:v>
                </c:pt>
                <c:pt idx="46">
                  <c:v>350</c:v>
                </c:pt>
                <c:pt idx="47">
                  <c:v>350</c:v>
                </c:pt>
                <c:pt idx="48">
                  <c:v>400</c:v>
                </c:pt>
                <c:pt idx="49">
                  <c:v>380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'2013年全井戸折れ線グラフ'!$DX$2</c:f>
              <c:strCache>
                <c:ptCount val="1"/>
                <c:pt idx="0">
                  <c:v>既存観測井No.4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'2013年全井戸折れ線グラフ'!$DX$3:$DX$53</c:f>
              <c:numCache>
                <c:formatCode>General</c:formatCode>
                <c:ptCount val="51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90</c:v>
                </c:pt>
                <c:pt idx="8">
                  <c:v>100</c:v>
                </c:pt>
                <c:pt idx="9">
                  <c:v>70</c:v>
                </c:pt>
                <c:pt idx="10">
                  <c:v>80</c:v>
                </c:pt>
                <c:pt idx="11">
                  <c:v>70</c:v>
                </c:pt>
                <c:pt idx="12">
                  <c:v>80</c:v>
                </c:pt>
                <c:pt idx="13">
                  <c:v>70</c:v>
                </c:pt>
                <c:pt idx="14">
                  <c:v>80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50</c:v>
                </c:pt>
                <c:pt idx="19">
                  <c:v>50</c:v>
                </c:pt>
                <c:pt idx="20">
                  <c:v>40</c:v>
                </c:pt>
                <c:pt idx="21">
                  <c:v>35</c:v>
                </c:pt>
                <c:pt idx="22">
                  <c:v>40</c:v>
                </c:pt>
                <c:pt idx="23">
                  <c:v>35</c:v>
                </c:pt>
                <c:pt idx="24">
                  <c:v>40</c:v>
                </c:pt>
                <c:pt idx="25">
                  <c:v>35</c:v>
                </c:pt>
                <c:pt idx="26">
                  <c:v>40</c:v>
                </c:pt>
                <c:pt idx="27">
                  <c:v>30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29936"/>
        <c:axId val="492930328"/>
      </c:lineChart>
      <c:catAx>
        <c:axId val="49292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930328"/>
        <c:crosses val="autoZero"/>
        <c:auto val="1"/>
        <c:lblAlgn val="ctr"/>
        <c:lblOffset val="100"/>
        <c:noMultiLvlLbl val="0"/>
      </c:catAx>
      <c:valAx>
        <c:axId val="49293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292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747545556106327"/>
          <c:y val="1.4871918555444497E-2"/>
          <c:w val="4.9321341303059672E-2"/>
          <c:h val="0.93559772078688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'2013年全井戸折れ線グラフ'!$DX$2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'2013年全井戸折れ線グラフ'!$DX$3:$DX$53</c:f>
              <c:numCache>
                <c:formatCode>General</c:formatCode>
                <c:ptCount val="51"/>
                <c:pt idx="0">
                  <c:v>120</c:v>
                </c:pt>
                <c:pt idx="1">
                  <c:v>100</c:v>
                </c:pt>
                <c:pt idx="2">
                  <c:v>90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90</c:v>
                </c:pt>
                <c:pt idx="8">
                  <c:v>100</c:v>
                </c:pt>
                <c:pt idx="9">
                  <c:v>70</c:v>
                </c:pt>
                <c:pt idx="10">
                  <c:v>80</c:v>
                </c:pt>
                <c:pt idx="11">
                  <c:v>70</c:v>
                </c:pt>
                <c:pt idx="12">
                  <c:v>80</c:v>
                </c:pt>
                <c:pt idx="13">
                  <c:v>70</c:v>
                </c:pt>
                <c:pt idx="14">
                  <c:v>80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50</c:v>
                </c:pt>
                <c:pt idx="19">
                  <c:v>50</c:v>
                </c:pt>
                <c:pt idx="20">
                  <c:v>40</c:v>
                </c:pt>
                <c:pt idx="21">
                  <c:v>35</c:v>
                </c:pt>
                <c:pt idx="22">
                  <c:v>40</c:v>
                </c:pt>
                <c:pt idx="23">
                  <c:v>35</c:v>
                </c:pt>
                <c:pt idx="24">
                  <c:v>40</c:v>
                </c:pt>
                <c:pt idx="25">
                  <c:v>35</c:v>
                </c:pt>
                <c:pt idx="26">
                  <c:v>40</c:v>
                </c:pt>
                <c:pt idx="27">
                  <c:v>30</c:v>
                </c:pt>
                <c:pt idx="28">
                  <c:v>40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25</c:v>
                </c:pt>
                <c:pt idx="49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31112"/>
        <c:axId val="492931504"/>
      </c:lineChart>
      <c:catAx>
        <c:axId val="492931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2931504"/>
        <c:crosses val="autoZero"/>
        <c:auto val="1"/>
        <c:lblAlgn val="ctr"/>
        <c:lblOffset val="100"/>
        <c:noMultiLvlLbl val="0"/>
      </c:catAx>
      <c:valAx>
        <c:axId val="492931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92931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'2013年全井戸折れ線グラフ'!$G$3:$G$53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'2013年全井戸折れ線グラフ'!$H$3:$H$53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'2013年全井戸折れ線グラフ'!$I$3:$I$53</c:f>
              <c:numCache>
                <c:formatCode>0.000_ </c:formatCode>
                <c:ptCount val="51"/>
                <c:pt idx="0">
                  <c:v>51.657999999999994</c:v>
                </c:pt>
                <c:pt idx="1">
                  <c:v>51.611999999999995</c:v>
                </c:pt>
                <c:pt idx="2">
                  <c:v>51.712999999999994</c:v>
                </c:pt>
                <c:pt idx="3">
                  <c:v>51.685999999999993</c:v>
                </c:pt>
                <c:pt idx="4">
                  <c:v>51.615999999999993</c:v>
                </c:pt>
                <c:pt idx="5">
                  <c:v>51.663999999999994</c:v>
                </c:pt>
                <c:pt idx="6">
                  <c:v>51.611999999999995</c:v>
                </c:pt>
                <c:pt idx="7">
                  <c:v>51.699999999999996</c:v>
                </c:pt>
                <c:pt idx="8">
                  <c:v>51.707999999999991</c:v>
                </c:pt>
                <c:pt idx="9">
                  <c:v>51.590999999999994</c:v>
                </c:pt>
                <c:pt idx="10">
                  <c:v>48.553999999999995</c:v>
                </c:pt>
                <c:pt idx="11">
                  <c:v>51.529999999999994</c:v>
                </c:pt>
                <c:pt idx="12">
                  <c:v>48.562999999999988</c:v>
                </c:pt>
                <c:pt idx="13">
                  <c:v>51.72699999999999</c:v>
                </c:pt>
                <c:pt idx="14">
                  <c:v>51.906999999999996</c:v>
                </c:pt>
                <c:pt idx="15">
                  <c:v>51.836999999999989</c:v>
                </c:pt>
                <c:pt idx="16">
                  <c:v>51.752999999999993</c:v>
                </c:pt>
                <c:pt idx="17">
                  <c:v>51.748999999999995</c:v>
                </c:pt>
                <c:pt idx="18">
                  <c:v>51.680999999999997</c:v>
                </c:pt>
                <c:pt idx="19">
                  <c:v>51.35499999999999</c:v>
                </c:pt>
                <c:pt idx="20">
                  <c:v>51.719999999999992</c:v>
                </c:pt>
                <c:pt idx="21">
                  <c:v>51.746999999999993</c:v>
                </c:pt>
                <c:pt idx="22">
                  <c:v>51.617999999999995</c:v>
                </c:pt>
                <c:pt idx="23">
                  <c:v>51.842999999999989</c:v>
                </c:pt>
                <c:pt idx="24">
                  <c:v>52.012999999999991</c:v>
                </c:pt>
                <c:pt idx="25">
                  <c:v>52.029999999999994</c:v>
                </c:pt>
                <c:pt idx="26">
                  <c:v>51.739999999999995</c:v>
                </c:pt>
                <c:pt idx="27">
                  <c:v>51.810999999999993</c:v>
                </c:pt>
                <c:pt idx="28">
                  <c:v>51.814999999999991</c:v>
                </c:pt>
                <c:pt idx="29">
                  <c:v>51.782999999999994</c:v>
                </c:pt>
                <c:pt idx="30">
                  <c:v>51.888999999999996</c:v>
                </c:pt>
                <c:pt idx="31">
                  <c:v>51.856999999999992</c:v>
                </c:pt>
                <c:pt idx="32">
                  <c:v>51.61999999999999</c:v>
                </c:pt>
                <c:pt idx="33">
                  <c:v>51.551999999999992</c:v>
                </c:pt>
                <c:pt idx="34">
                  <c:v>51.694999999999993</c:v>
                </c:pt>
                <c:pt idx="35">
                  <c:v>51.786999999999992</c:v>
                </c:pt>
                <c:pt idx="36">
                  <c:v>51.805999999999997</c:v>
                </c:pt>
                <c:pt idx="37">
                  <c:v>51.772999999999996</c:v>
                </c:pt>
                <c:pt idx="38">
                  <c:v>52.242999999999995</c:v>
                </c:pt>
                <c:pt idx="39">
                  <c:v>52.248999999999995</c:v>
                </c:pt>
                <c:pt idx="40">
                  <c:v>52.952999999999989</c:v>
                </c:pt>
                <c:pt idx="41">
                  <c:v>52.593999999999994</c:v>
                </c:pt>
                <c:pt idx="42">
                  <c:v>52.99499999999999</c:v>
                </c:pt>
                <c:pt idx="43">
                  <c:v>52.916999999999994</c:v>
                </c:pt>
                <c:pt idx="44">
                  <c:v>52.752999999999993</c:v>
                </c:pt>
                <c:pt idx="45">
                  <c:v>52.736999999999995</c:v>
                </c:pt>
                <c:pt idx="46">
                  <c:v>53.444999999999993</c:v>
                </c:pt>
                <c:pt idx="47">
                  <c:v>53.674999999999997</c:v>
                </c:pt>
                <c:pt idx="48">
                  <c:v>53.158999999999992</c:v>
                </c:pt>
                <c:pt idx="49">
                  <c:v>53.216999999999992</c:v>
                </c:pt>
                <c:pt idx="50">
                  <c:v>53.281999999999996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'2013年全井戸折れ線グラフ'!$J$3:$J$53</c:f>
              <c:numCache>
                <c:formatCode>0.000_ </c:formatCode>
                <c:ptCount val="51"/>
                <c:pt idx="0">
                  <c:v>46.456000000000003</c:v>
                </c:pt>
                <c:pt idx="1">
                  <c:v>46.454999999999998</c:v>
                </c:pt>
                <c:pt idx="2">
                  <c:v>46.444000000000003</c:v>
                </c:pt>
                <c:pt idx="3">
                  <c:v>46.421999999999997</c:v>
                </c:pt>
                <c:pt idx="4">
                  <c:v>46.465999999999994</c:v>
                </c:pt>
                <c:pt idx="5">
                  <c:v>46.5</c:v>
                </c:pt>
                <c:pt idx="6">
                  <c:v>46.495999999999995</c:v>
                </c:pt>
                <c:pt idx="7">
                  <c:v>46.768000000000001</c:v>
                </c:pt>
                <c:pt idx="8">
                  <c:v>46.456000000000003</c:v>
                </c:pt>
                <c:pt idx="9">
                  <c:v>46.533999999999999</c:v>
                </c:pt>
                <c:pt idx="10">
                  <c:v>46.563000000000002</c:v>
                </c:pt>
                <c:pt idx="11">
                  <c:v>46.485999999999997</c:v>
                </c:pt>
                <c:pt idx="12">
                  <c:v>46.777000000000001</c:v>
                </c:pt>
                <c:pt idx="13">
                  <c:v>46.700999999999993</c:v>
                </c:pt>
                <c:pt idx="14">
                  <c:v>46.661999999999999</c:v>
                </c:pt>
                <c:pt idx="15">
                  <c:v>46.600999999999999</c:v>
                </c:pt>
                <c:pt idx="16">
                  <c:v>46.423000000000002</c:v>
                </c:pt>
                <c:pt idx="17">
                  <c:v>46.55</c:v>
                </c:pt>
                <c:pt idx="18">
                  <c:v>46.679000000000002</c:v>
                </c:pt>
                <c:pt idx="19">
                  <c:v>46.622999999999998</c:v>
                </c:pt>
                <c:pt idx="20">
                  <c:v>46.616</c:v>
                </c:pt>
                <c:pt idx="21">
                  <c:v>46.644999999999996</c:v>
                </c:pt>
                <c:pt idx="22">
                  <c:v>46.563000000000002</c:v>
                </c:pt>
                <c:pt idx="23">
                  <c:v>46.655999999999999</c:v>
                </c:pt>
                <c:pt idx="24">
                  <c:v>46.838999999999999</c:v>
                </c:pt>
                <c:pt idx="25">
                  <c:v>46.857999999999997</c:v>
                </c:pt>
                <c:pt idx="26">
                  <c:v>46.76</c:v>
                </c:pt>
                <c:pt idx="27">
                  <c:v>46.787999999999997</c:v>
                </c:pt>
                <c:pt idx="28">
                  <c:v>46.700999999999993</c:v>
                </c:pt>
                <c:pt idx="29">
                  <c:v>46.646999999999998</c:v>
                </c:pt>
                <c:pt idx="30">
                  <c:v>46.613</c:v>
                </c:pt>
                <c:pt idx="31">
                  <c:v>46.703999999999994</c:v>
                </c:pt>
                <c:pt idx="32">
                  <c:v>46.801000000000002</c:v>
                </c:pt>
                <c:pt idx="33">
                  <c:v>46.899000000000001</c:v>
                </c:pt>
                <c:pt idx="34">
                  <c:v>46.713999999999999</c:v>
                </c:pt>
                <c:pt idx="35">
                  <c:v>46.501999999999995</c:v>
                </c:pt>
                <c:pt idx="36">
                  <c:v>46.688999999999993</c:v>
                </c:pt>
                <c:pt idx="37">
                  <c:v>46.774000000000001</c:v>
                </c:pt>
                <c:pt idx="38">
                  <c:v>47.226999999999997</c:v>
                </c:pt>
                <c:pt idx="39">
                  <c:v>47.256</c:v>
                </c:pt>
                <c:pt idx="40">
                  <c:v>48.022999999999996</c:v>
                </c:pt>
                <c:pt idx="41">
                  <c:v>47.853999999999999</c:v>
                </c:pt>
                <c:pt idx="42">
                  <c:v>48.039000000000001</c:v>
                </c:pt>
                <c:pt idx="43">
                  <c:v>47.905999999999999</c:v>
                </c:pt>
                <c:pt idx="44">
                  <c:v>47.896000000000001</c:v>
                </c:pt>
                <c:pt idx="45">
                  <c:v>52.860999999999997</c:v>
                </c:pt>
                <c:pt idx="46">
                  <c:v>52.247999999999998</c:v>
                </c:pt>
                <c:pt idx="47">
                  <c:v>53.188000000000002</c:v>
                </c:pt>
                <c:pt idx="48">
                  <c:v>51.29</c:v>
                </c:pt>
                <c:pt idx="49">
                  <c:v>51.074999999999996</c:v>
                </c:pt>
                <c:pt idx="50">
                  <c:v>50.845999999999997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526216"/>
        <c:axId val="488945200"/>
      </c:lineChart>
      <c:catAx>
        <c:axId val="488526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8945200"/>
        <c:crosses val="autoZero"/>
        <c:auto val="1"/>
        <c:lblAlgn val="ctr"/>
        <c:lblOffset val="100"/>
        <c:noMultiLvlLbl val="0"/>
      </c:catAx>
      <c:valAx>
        <c:axId val="48894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88526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'2013年全井戸折れ線グラフ'!$BM$2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'2013年全井戸折れ線グラフ'!$BM$3:$BM$53</c:f>
              <c:numCache>
                <c:formatCode>0.000_ </c:formatCode>
                <c:ptCount val="51"/>
                <c:pt idx="0">
                  <c:v>50.02</c:v>
                </c:pt>
                <c:pt idx="1">
                  <c:v>49.999000000000002</c:v>
                </c:pt>
                <c:pt idx="2">
                  <c:v>50.042000000000002</c:v>
                </c:pt>
                <c:pt idx="3">
                  <c:v>50.003</c:v>
                </c:pt>
                <c:pt idx="4">
                  <c:v>50.028000000000006</c:v>
                </c:pt>
                <c:pt idx="5">
                  <c:v>49.995000000000005</c:v>
                </c:pt>
                <c:pt idx="6">
                  <c:v>49.999000000000002</c:v>
                </c:pt>
                <c:pt idx="7">
                  <c:v>50.015000000000001</c:v>
                </c:pt>
                <c:pt idx="8">
                  <c:v>49.910000000000004</c:v>
                </c:pt>
                <c:pt idx="9">
                  <c:v>49.99</c:v>
                </c:pt>
                <c:pt idx="10">
                  <c:v>49.972000000000001</c:v>
                </c:pt>
                <c:pt idx="11">
                  <c:v>50.072000000000003</c:v>
                </c:pt>
                <c:pt idx="12">
                  <c:v>50.046000000000006</c:v>
                </c:pt>
                <c:pt idx="13">
                  <c:v>50.290000000000006</c:v>
                </c:pt>
                <c:pt idx="14">
                  <c:v>50.102000000000004</c:v>
                </c:pt>
                <c:pt idx="15">
                  <c:v>50.155000000000001</c:v>
                </c:pt>
                <c:pt idx="16">
                  <c:v>50.117000000000004</c:v>
                </c:pt>
                <c:pt idx="17">
                  <c:v>50.096000000000004</c:v>
                </c:pt>
                <c:pt idx="18">
                  <c:v>50.035000000000004</c:v>
                </c:pt>
                <c:pt idx="19">
                  <c:v>50.195000000000007</c:v>
                </c:pt>
                <c:pt idx="20">
                  <c:v>50.150000000000006</c:v>
                </c:pt>
                <c:pt idx="21">
                  <c:v>50.117000000000004</c:v>
                </c:pt>
                <c:pt idx="22">
                  <c:v>50.094000000000001</c:v>
                </c:pt>
                <c:pt idx="23">
                  <c:v>50.252000000000002</c:v>
                </c:pt>
                <c:pt idx="24">
                  <c:v>50.271000000000001</c:v>
                </c:pt>
                <c:pt idx="25">
                  <c:v>50.386000000000003</c:v>
                </c:pt>
                <c:pt idx="26">
                  <c:v>50.34</c:v>
                </c:pt>
                <c:pt idx="27">
                  <c:v>50.298000000000002</c:v>
                </c:pt>
                <c:pt idx="28">
                  <c:v>50.244</c:v>
                </c:pt>
                <c:pt idx="29">
                  <c:v>50.218000000000004</c:v>
                </c:pt>
                <c:pt idx="30">
                  <c:v>50.227000000000004</c:v>
                </c:pt>
                <c:pt idx="31">
                  <c:v>50.183000000000007</c:v>
                </c:pt>
                <c:pt idx="32">
                  <c:v>50.219000000000001</c:v>
                </c:pt>
                <c:pt idx="33">
                  <c:v>50.227000000000004</c:v>
                </c:pt>
                <c:pt idx="34">
                  <c:v>50.219000000000001</c:v>
                </c:pt>
                <c:pt idx="35">
                  <c:v>50.443000000000005</c:v>
                </c:pt>
                <c:pt idx="36">
                  <c:v>50.551000000000002</c:v>
                </c:pt>
                <c:pt idx="37">
                  <c:v>50.668000000000006</c:v>
                </c:pt>
                <c:pt idx="38">
                  <c:v>50.61</c:v>
                </c:pt>
                <c:pt idx="39">
                  <c:v>50.602000000000004</c:v>
                </c:pt>
                <c:pt idx="40">
                  <c:v>50.994</c:v>
                </c:pt>
                <c:pt idx="41">
                  <c:v>50.862000000000002</c:v>
                </c:pt>
                <c:pt idx="42">
                  <c:v>50.817000000000007</c:v>
                </c:pt>
                <c:pt idx="43">
                  <c:v>50.703000000000003</c:v>
                </c:pt>
                <c:pt idx="44">
                  <c:v>50.752000000000002</c:v>
                </c:pt>
                <c:pt idx="45">
                  <c:v>50.752000000000002</c:v>
                </c:pt>
                <c:pt idx="46">
                  <c:v>50.988</c:v>
                </c:pt>
                <c:pt idx="47">
                  <c:v>51.209000000000003</c:v>
                </c:pt>
                <c:pt idx="48">
                  <c:v>51.058000000000007</c:v>
                </c:pt>
                <c:pt idx="49">
                  <c:v>50.895000000000003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932288"/>
        <c:axId val="492247808"/>
      </c:lineChart>
      <c:catAx>
        <c:axId val="49293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92247808"/>
        <c:crosses val="autoZero"/>
        <c:auto val="1"/>
        <c:lblAlgn val="ctr"/>
        <c:lblOffset val="100"/>
        <c:noMultiLvlLbl val="0"/>
      </c:catAx>
      <c:valAx>
        <c:axId val="49224780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9293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'2013年全井戸折れ線グラフ'!$K$3:$K$53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'2013年全井戸折れ線グラフ'!$L$3:$L$53</c:f>
              <c:numCache>
                <c:formatCode>0.000_ </c:formatCode>
                <c:ptCount val="51"/>
                <c:pt idx="0">
                  <c:v>71.998999999999995</c:v>
                </c:pt>
                <c:pt idx="1">
                  <c:v>72.004999999999995</c:v>
                </c:pt>
                <c:pt idx="2">
                  <c:v>71.935000000000002</c:v>
                </c:pt>
                <c:pt idx="3">
                  <c:v>71.888999999999996</c:v>
                </c:pt>
                <c:pt idx="4">
                  <c:v>72.061999999999998</c:v>
                </c:pt>
                <c:pt idx="5">
                  <c:v>71.984999999999999</c:v>
                </c:pt>
                <c:pt idx="6">
                  <c:v>71.968999999999994</c:v>
                </c:pt>
                <c:pt idx="7">
                  <c:v>72.072999999999993</c:v>
                </c:pt>
                <c:pt idx="8">
                  <c:v>71.814999999999998</c:v>
                </c:pt>
                <c:pt idx="9">
                  <c:v>72.113</c:v>
                </c:pt>
                <c:pt idx="10">
                  <c:v>72.092999999999989</c:v>
                </c:pt>
                <c:pt idx="11">
                  <c:v>72.22</c:v>
                </c:pt>
                <c:pt idx="12">
                  <c:v>72.092999999999989</c:v>
                </c:pt>
                <c:pt idx="13">
                  <c:v>72.197999999999993</c:v>
                </c:pt>
                <c:pt idx="14">
                  <c:v>72.141999999999996</c:v>
                </c:pt>
                <c:pt idx="15">
                  <c:v>72.111999999999995</c:v>
                </c:pt>
                <c:pt idx="16">
                  <c:v>72.046999999999997</c:v>
                </c:pt>
                <c:pt idx="17">
                  <c:v>72.158000000000001</c:v>
                </c:pt>
                <c:pt idx="18">
                  <c:v>72.114000000000004</c:v>
                </c:pt>
                <c:pt idx="19">
                  <c:v>72.10499999999999</c:v>
                </c:pt>
                <c:pt idx="20">
                  <c:v>71.997</c:v>
                </c:pt>
                <c:pt idx="21">
                  <c:v>71.688999999999993</c:v>
                </c:pt>
                <c:pt idx="22">
                  <c:v>72.054000000000002</c:v>
                </c:pt>
                <c:pt idx="23">
                  <c:v>72.003</c:v>
                </c:pt>
                <c:pt idx="24">
                  <c:v>71.971000000000004</c:v>
                </c:pt>
                <c:pt idx="25">
                  <c:v>71.932000000000002</c:v>
                </c:pt>
                <c:pt idx="26">
                  <c:v>71.917000000000002</c:v>
                </c:pt>
                <c:pt idx="27">
                  <c:v>71.915999999999997</c:v>
                </c:pt>
                <c:pt idx="28">
                  <c:v>72.316900000000004</c:v>
                </c:pt>
                <c:pt idx="29">
                  <c:v>71.841999999999999</c:v>
                </c:pt>
                <c:pt idx="30">
                  <c:v>71.804000000000002</c:v>
                </c:pt>
                <c:pt idx="31">
                  <c:v>71.816999999999993</c:v>
                </c:pt>
                <c:pt idx="32">
                  <c:v>71.828999999999994</c:v>
                </c:pt>
                <c:pt idx="33">
                  <c:v>71.777999999999992</c:v>
                </c:pt>
                <c:pt idx="34">
                  <c:v>71.317999999999998</c:v>
                </c:pt>
                <c:pt idx="35">
                  <c:v>71.289000000000001</c:v>
                </c:pt>
                <c:pt idx="36">
                  <c:v>71.301999999999992</c:v>
                </c:pt>
                <c:pt idx="37">
                  <c:v>71.292000000000002</c:v>
                </c:pt>
                <c:pt idx="38">
                  <c:v>71.207999999999998</c:v>
                </c:pt>
                <c:pt idx="39">
                  <c:v>71.218999999999994</c:v>
                </c:pt>
                <c:pt idx="40">
                  <c:v>71.756</c:v>
                </c:pt>
                <c:pt idx="41">
                  <c:v>72.066999999999993</c:v>
                </c:pt>
                <c:pt idx="42">
                  <c:v>71.596999999999994</c:v>
                </c:pt>
                <c:pt idx="43">
                  <c:v>71.477000000000004</c:v>
                </c:pt>
                <c:pt idx="44">
                  <c:v>72.001999999999995</c:v>
                </c:pt>
                <c:pt idx="45">
                  <c:v>71.966999999999999</c:v>
                </c:pt>
                <c:pt idx="46">
                  <c:v>72.049000000000007</c:v>
                </c:pt>
                <c:pt idx="47">
                  <c:v>71.823999999999998</c:v>
                </c:pt>
                <c:pt idx="48">
                  <c:v>71.917000000000002</c:v>
                </c:pt>
                <c:pt idx="49">
                  <c:v>71.807999999999993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'2013年全井戸折れ線グラフ'!$M$3:$M$53</c:f>
              <c:numCache>
                <c:formatCode>0.000_ </c:formatCode>
                <c:ptCount val="51"/>
                <c:pt idx="0">
                  <c:v>63.61</c:v>
                </c:pt>
                <c:pt idx="1">
                  <c:v>63.597999999999999</c:v>
                </c:pt>
                <c:pt idx="2">
                  <c:v>63.521999999999998</c:v>
                </c:pt>
                <c:pt idx="3">
                  <c:v>63.519999999999996</c:v>
                </c:pt>
                <c:pt idx="4">
                  <c:v>63.721999999999994</c:v>
                </c:pt>
                <c:pt idx="5">
                  <c:v>63.628</c:v>
                </c:pt>
                <c:pt idx="6">
                  <c:v>63.616999999999997</c:v>
                </c:pt>
                <c:pt idx="7">
                  <c:v>63.813000000000002</c:v>
                </c:pt>
                <c:pt idx="8">
                  <c:v>63.853999999999999</c:v>
                </c:pt>
                <c:pt idx="9">
                  <c:v>63.741</c:v>
                </c:pt>
                <c:pt idx="10">
                  <c:v>63.805</c:v>
                </c:pt>
                <c:pt idx="11">
                  <c:v>63.792000000000002</c:v>
                </c:pt>
                <c:pt idx="12">
                  <c:v>63.614999999999995</c:v>
                </c:pt>
                <c:pt idx="13">
                  <c:v>63.981999999999999</c:v>
                </c:pt>
                <c:pt idx="14">
                  <c:v>64.254999999999995</c:v>
                </c:pt>
                <c:pt idx="15">
                  <c:v>64.045999999999992</c:v>
                </c:pt>
                <c:pt idx="16">
                  <c:v>64.024000000000001</c:v>
                </c:pt>
                <c:pt idx="17">
                  <c:v>63.902999999999999</c:v>
                </c:pt>
                <c:pt idx="18">
                  <c:v>63.813000000000002</c:v>
                </c:pt>
                <c:pt idx="19">
                  <c:v>63.728999999999999</c:v>
                </c:pt>
                <c:pt idx="20">
                  <c:v>63.802999999999997</c:v>
                </c:pt>
                <c:pt idx="21">
                  <c:v>63.86</c:v>
                </c:pt>
                <c:pt idx="22">
                  <c:v>63.792000000000002</c:v>
                </c:pt>
                <c:pt idx="23">
                  <c:v>63.777000000000001</c:v>
                </c:pt>
                <c:pt idx="24">
                  <c:v>64.150000000000006</c:v>
                </c:pt>
                <c:pt idx="25">
                  <c:v>63.991999999999997</c:v>
                </c:pt>
                <c:pt idx="26">
                  <c:v>63.896999999999998</c:v>
                </c:pt>
                <c:pt idx="27">
                  <c:v>63.884</c:v>
                </c:pt>
                <c:pt idx="28">
                  <c:v>63.805</c:v>
                </c:pt>
                <c:pt idx="29">
                  <c:v>63.739999999999995</c:v>
                </c:pt>
                <c:pt idx="30">
                  <c:v>63.673000000000002</c:v>
                </c:pt>
                <c:pt idx="31">
                  <c:v>63.611999999999995</c:v>
                </c:pt>
                <c:pt idx="32">
                  <c:v>63.622</c:v>
                </c:pt>
                <c:pt idx="33">
                  <c:v>63.588999999999999</c:v>
                </c:pt>
                <c:pt idx="34">
                  <c:v>63.539000000000001</c:v>
                </c:pt>
                <c:pt idx="35">
                  <c:v>63.546999999999997</c:v>
                </c:pt>
                <c:pt idx="36">
                  <c:v>63.728999999999999</c:v>
                </c:pt>
                <c:pt idx="37">
                  <c:v>63.765999999999998</c:v>
                </c:pt>
                <c:pt idx="38">
                  <c:v>63.951999999999998</c:v>
                </c:pt>
                <c:pt idx="39">
                  <c:v>63.885999999999996</c:v>
                </c:pt>
                <c:pt idx="40">
                  <c:v>64.492999999999995</c:v>
                </c:pt>
                <c:pt idx="41">
                  <c:v>64.626000000000005</c:v>
                </c:pt>
                <c:pt idx="42">
                  <c:v>64.622</c:v>
                </c:pt>
                <c:pt idx="43">
                  <c:v>64.563000000000002</c:v>
                </c:pt>
                <c:pt idx="44">
                  <c:v>64.563000000000002</c:v>
                </c:pt>
                <c:pt idx="45">
                  <c:v>64.369</c:v>
                </c:pt>
                <c:pt idx="46">
                  <c:v>64.344999999999999</c:v>
                </c:pt>
                <c:pt idx="47">
                  <c:v>64.295000000000002</c:v>
                </c:pt>
                <c:pt idx="48">
                  <c:v>64.224000000000004</c:v>
                </c:pt>
                <c:pt idx="49">
                  <c:v>64.313000000000002</c:v>
                </c:pt>
                <c:pt idx="50">
                  <c:v>64.373999999999995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13416"/>
        <c:axId val="161210048"/>
      </c:lineChart>
      <c:catAx>
        <c:axId val="161213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161210048"/>
        <c:crosses val="autoZero"/>
        <c:auto val="1"/>
        <c:lblAlgn val="ctr"/>
        <c:lblOffset val="100"/>
        <c:noMultiLvlLbl val="0"/>
      </c:catAx>
      <c:valAx>
        <c:axId val="161210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1213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'2013年全井戸折れ線グラフ'!$N$3:$N$53</c:f>
              <c:numCache>
                <c:formatCode>0.000_ </c:formatCode>
                <c:ptCount val="51"/>
                <c:pt idx="0">
                  <c:v>72.008999999999986</c:v>
                </c:pt>
                <c:pt idx="1">
                  <c:v>71.99199999999999</c:v>
                </c:pt>
                <c:pt idx="2">
                  <c:v>72.60199999999999</c:v>
                </c:pt>
                <c:pt idx="3">
                  <c:v>72.586999999999989</c:v>
                </c:pt>
                <c:pt idx="4">
                  <c:v>71.861999999999995</c:v>
                </c:pt>
                <c:pt idx="5">
                  <c:v>71.748999999999995</c:v>
                </c:pt>
                <c:pt idx="6">
                  <c:v>71.943999999999988</c:v>
                </c:pt>
                <c:pt idx="7">
                  <c:v>71.983999999999995</c:v>
                </c:pt>
                <c:pt idx="8">
                  <c:v>71.637</c:v>
                </c:pt>
                <c:pt idx="9">
                  <c:v>72.149999999999991</c:v>
                </c:pt>
                <c:pt idx="10">
                  <c:v>72.062999999999988</c:v>
                </c:pt>
                <c:pt idx="11">
                  <c:v>71.764999999999986</c:v>
                </c:pt>
                <c:pt idx="12">
                  <c:v>71.881</c:v>
                </c:pt>
                <c:pt idx="13">
                  <c:v>74.02</c:v>
                </c:pt>
                <c:pt idx="14">
                  <c:v>71.98899999999999</c:v>
                </c:pt>
                <c:pt idx="15">
                  <c:v>71.961999999999989</c:v>
                </c:pt>
                <c:pt idx="16">
                  <c:v>71.884999999999991</c:v>
                </c:pt>
                <c:pt idx="17">
                  <c:v>71.674999999999997</c:v>
                </c:pt>
                <c:pt idx="18">
                  <c:v>71.820999999999998</c:v>
                </c:pt>
                <c:pt idx="19">
                  <c:v>71.918999999999997</c:v>
                </c:pt>
                <c:pt idx="20">
                  <c:v>71.646999999999991</c:v>
                </c:pt>
                <c:pt idx="22">
                  <c:v>71.486999999999995</c:v>
                </c:pt>
                <c:pt idx="23">
                  <c:v>72.301999999999992</c:v>
                </c:pt>
                <c:pt idx="24">
                  <c:v>72.102999999999994</c:v>
                </c:pt>
                <c:pt idx="25">
                  <c:v>71.894999999999996</c:v>
                </c:pt>
                <c:pt idx="26">
                  <c:v>71.853999999999999</c:v>
                </c:pt>
                <c:pt idx="27">
                  <c:v>71.554999999999993</c:v>
                </c:pt>
                <c:pt idx="28">
                  <c:v>71.644999999999996</c:v>
                </c:pt>
                <c:pt idx="29">
                  <c:v>71.472999999999999</c:v>
                </c:pt>
                <c:pt idx="35">
                  <c:v>71.206999999999994</c:v>
                </c:pt>
                <c:pt idx="36">
                  <c:v>71.531999999999996</c:v>
                </c:pt>
                <c:pt idx="37">
                  <c:v>71.265999999999991</c:v>
                </c:pt>
                <c:pt idx="38">
                  <c:v>71.864999999999995</c:v>
                </c:pt>
                <c:pt idx="39">
                  <c:v>71.531999999999996</c:v>
                </c:pt>
                <c:pt idx="40">
                  <c:v>74.72999999999999</c:v>
                </c:pt>
                <c:pt idx="41">
                  <c:v>72.739999999999995</c:v>
                </c:pt>
                <c:pt idx="42">
                  <c:v>71.88</c:v>
                </c:pt>
                <c:pt idx="43">
                  <c:v>71.832999999999998</c:v>
                </c:pt>
                <c:pt idx="44">
                  <c:v>71.74499999999999</c:v>
                </c:pt>
                <c:pt idx="45">
                  <c:v>71.227999999999994</c:v>
                </c:pt>
                <c:pt idx="46">
                  <c:v>71.094999999999999</c:v>
                </c:pt>
                <c:pt idx="47">
                  <c:v>71.806999999999988</c:v>
                </c:pt>
                <c:pt idx="48">
                  <c:v>71.539999999999992</c:v>
                </c:pt>
                <c:pt idx="49">
                  <c:v>71.614999999999995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'2013年全井戸折れ線グラフ'!$O$3:$O$53</c:f>
              <c:numCache>
                <c:formatCode>0.000_ </c:formatCode>
                <c:ptCount val="51"/>
                <c:pt idx="0">
                  <c:v>66.692000000000007</c:v>
                </c:pt>
                <c:pt idx="1">
                  <c:v>66.683000000000007</c:v>
                </c:pt>
                <c:pt idx="2">
                  <c:v>66.56</c:v>
                </c:pt>
                <c:pt idx="3">
                  <c:v>66.629000000000005</c:v>
                </c:pt>
                <c:pt idx="4">
                  <c:v>66.552000000000007</c:v>
                </c:pt>
                <c:pt idx="5">
                  <c:v>66.569000000000003</c:v>
                </c:pt>
                <c:pt idx="6">
                  <c:v>66.52600000000001</c:v>
                </c:pt>
                <c:pt idx="7">
                  <c:v>66.528000000000006</c:v>
                </c:pt>
                <c:pt idx="8">
                  <c:v>66.483000000000004</c:v>
                </c:pt>
                <c:pt idx="9">
                  <c:v>66.433000000000007</c:v>
                </c:pt>
                <c:pt idx="10">
                  <c:v>66.466000000000008</c:v>
                </c:pt>
                <c:pt idx="11">
                  <c:v>66.292000000000002</c:v>
                </c:pt>
                <c:pt idx="12">
                  <c:v>66.454999999999998</c:v>
                </c:pt>
                <c:pt idx="13">
                  <c:v>66.722000000000008</c:v>
                </c:pt>
                <c:pt idx="14">
                  <c:v>66.635000000000005</c:v>
                </c:pt>
                <c:pt idx="15">
                  <c:v>66.486999999999995</c:v>
                </c:pt>
                <c:pt idx="16">
                  <c:v>66.465000000000003</c:v>
                </c:pt>
                <c:pt idx="17">
                  <c:v>66.162000000000006</c:v>
                </c:pt>
                <c:pt idx="18">
                  <c:v>66.177000000000007</c:v>
                </c:pt>
                <c:pt idx="19">
                  <c:v>66.171999999999997</c:v>
                </c:pt>
                <c:pt idx="20">
                  <c:v>66.12</c:v>
                </c:pt>
                <c:pt idx="21">
                  <c:v>66.209000000000003</c:v>
                </c:pt>
                <c:pt idx="22">
                  <c:v>66.032000000000011</c:v>
                </c:pt>
                <c:pt idx="23">
                  <c:v>66.936999999999998</c:v>
                </c:pt>
                <c:pt idx="24">
                  <c:v>66.927000000000007</c:v>
                </c:pt>
                <c:pt idx="25">
                  <c:v>66.259</c:v>
                </c:pt>
                <c:pt idx="26">
                  <c:v>66.216999999999999</c:v>
                </c:pt>
                <c:pt idx="27">
                  <c:v>66.174000000000007</c:v>
                </c:pt>
                <c:pt idx="28">
                  <c:v>66.084000000000003</c:v>
                </c:pt>
                <c:pt idx="29">
                  <c:v>66.076999999999998</c:v>
                </c:pt>
                <c:pt idx="30">
                  <c:v>66.372</c:v>
                </c:pt>
                <c:pt idx="31">
                  <c:v>66.316000000000003</c:v>
                </c:pt>
                <c:pt idx="32">
                  <c:v>65.947000000000003</c:v>
                </c:pt>
                <c:pt idx="33">
                  <c:v>65.977000000000004</c:v>
                </c:pt>
                <c:pt idx="34">
                  <c:v>65.787000000000006</c:v>
                </c:pt>
                <c:pt idx="35">
                  <c:v>65.805000000000007</c:v>
                </c:pt>
                <c:pt idx="36">
                  <c:v>65.683999999999997</c:v>
                </c:pt>
                <c:pt idx="37">
                  <c:v>65.769000000000005</c:v>
                </c:pt>
                <c:pt idx="38">
                  <c:v>65.739000000000004</c:v>
                </c:pt>
                <c:pt idx="39">
                  <c:v>65.748999999999995</c:v>
                </c:pt>
                <c:pt idx="40">
                  <c:v>67.772999999999996</c:v>
                </c:pt>
                <c:pt idx="41">
                  <c:v>68.409000000000006</c:v>
                </c:pt>
                <c:pt idx="42">
                  <c:v>66.893000000000001</c:v>
                </c:pt>
                <c:pt idx="43">
                  <c:v>66.566000000000003</c:v>
                </c:pt>
                <c:pt idx="44">
                  <c:v>66.451000000000008</c:v>
                </c:pt>
                <c:pt idx="45">
                  <c:v>66.376000000000005</c:v>
                </c:pt>
                <c:pt idx="46">
                  <c:v>66.447000000000003</c:v>
                </c:pt>
                <c:pt idx="47">
                  <c:v>66.162000000000006</c:v>
                </c:pt>
                <c:pt idx="48">
                  <c:v>66.103999999999999</c:v>
                </c:pt>
                <c:pt idx="49">
                  <c:v>66.061000000000007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'2013年全井戸折れ線グラフ'!$P$3:$P$53</c:f>
              <c:numCache>
                <c:formatCode>General</c:formatCode>
                <c:ptCount val="5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'2013年全井戸折れ線グラフ'!$Q$3:$Q$53</c:f>
              <c:numCache>
                <c:formatCode>0.000_ </c:formatCode>
                <c:ptCount val="51"/>
                <c:pt idx="0">
                  <c:v>54.397000000000006</c:v>
                </c:pt>
                <c:pt idx="1">
                  <c:v>54.393000000000001</c:v>
                </c:pt>
                <c:pt idx="2">
                  <c:v>54.39</c:v>
                </c:pt>
                <c:pt idx="3">
                  <c:v>54.326999999999998</c:v>
                </c:pt>
                <c:pt idx="4">
                  <c:v>54.33</c:v>
                </c:pt>
                <c:pt idx="5">
                  <c:v>54.308000000000007</c:v>
                </c:pt>
                <c:pt idx="6">
                  <c:v>54.331000000000003</c:v>
                </c:pt>
                <c:pt idx="7">
                  <c:v>54.36</c:v>
                </c:pt>
                <c:pt idx="8">
                  <c:v>54.287000000000006</c:v>
                </c:pt>
                <c:pt idx="9">
                  <c:v>54.338999999999999</c:v>
                </c:pt>
                <c:pt idx="10">
                  <c:v>54.323999999999998</c:v>
                </c:pt>
                <c:pt idx="11">
                  <c:v>54.404000000000003</c:v>
                </c:pt>
                <c:pt idx="12">
                  <c:v>54.347999999999999</c:v>
                </c:pt>
                <c:pt idx="13">
                  <c:v>54.517000000000003</c:v>
                </c:pt>
                <c:pt idx="14">
                  <c:v>54.347000000000001</c:v>
                </c:pt>
                <c:pt idx="15">
                  <c:v>54.462000000000003</c:v>
                </c:pt>
                <c:pt idx="16">
                  <c:v>54.433999999999997</c:v>
                </c:pt>
                <c:pt idx="17">
                  <c:v>54.444000000000003</c:v>
                </c:pt>
                <c:pt idx="18">
                  <c:v>54.454999999999998</c:v>
                </c:pt>
                <c:pt idx="19">
                  <c:v>54.448000000000008</c:v>
                </c:pt>
                <c:pt idx="20">
                  <c:v>54.353999999999999</c:v>
                </c:pt>
                <c:pt idx="21">
                  <c:v>54.225000000000001</c:v>
                </c:pt>
                <c:pt idx="22">
                  <c:v>54.453000000000003</c:v>
                </c:pt>
                <c:pt idx="23">
                  <c:v>54.477000000000004</c:v>
                </c:pt>
                <c:pt idx="24">
                  <c:v>54.572000000000003</c:v>
                </c:pt>
                <c:pt idx="25">
                  <c:v>54.582000000000008</c:v>
                </c:pt>
                <c:pt idx="26">
                  <c:v>54.731000000000002</c:v>
                </c:pt>
                <c:pt idx="27">
                  <c:v>54.612000000000002</c:v>
                </c:pt>
                <c:pt idx="28">
                  <c:v>54.591000000000001</c:v>
                </c:pt>
                <c:pt idx="29">
                  <c:v>54.56</c:v>
                </c:pt>
                <c:pt idx="30">
                  <c:v>54.465000000000003</c:v>
                </c:pt>
                <c:pt idx="31">
                  <c:v>54.477000000000004</c:v>
                </c:pt>
                <c:pt idx="32">
                  <c:v>54.544000000000004</c:v>
                </c:pt>
                <c:pt idx="33">
                  <c:v>54.445000000000007</c:v>
                </c:pt>
                <c:pt idx="34">
                  <c:v>54.480000000000004</c:v>
                </c:pt>
                <c:pt idx="35">
                  <c:v>54.442000000000007</c:v>
                </c:pt>
                <c:pt idx="36">
                  <c:v>54.496000000000002</c:v>
                </c:pt>
                <c:pt idx="37">
                  <c:v>54.517000000000003</c:v>
                </c:pt>
                <c:pt idx="38">
                  <c:v>54.64</c:v>
                </c:pt>
                <c:pt idx="39">
                  <c:v>54.614000000000004</c:v>
                </c:pt>
                <c:pt idx="40">
                  <c:v>55.198999999999998</c:v>
                </c:pt>
                <c:pt idx="41">
                  <c:v>54.692999999999998</c:v>
                </c:pt>
                <c:pt idx="42">
                  <c:v>55.058000000000007</c:v>
                </c:pt>
                <c:pt idx="43">
                  <c:v>54.954999999999998</c:v>
                </c:pt>
                <c:pt idx="44">
                  <c:v>54.992000000000004</c:v>
                </c:pt>
                <c:pt idx="45">
                  <c:v>54.773000000000003</c:v>
                </c:pt>
                <c:pt idx="46">
                  <c:v>54.698999999999998</c:v>
                </c:pt>
                <c:pt idx="47">
                  <c:v>54.939000000000007</c:v>
                </c:pt>
                <c:pt idx="48">
                  <c:v>54.587000000000003</c:v>
                </c:pt>
                <c:pt idx="49">
                  <c:v>54.698000000000008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'2013年全井戸折れ線グラフ'!$R$2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'2013年全井戸折れ線グラフ'!$R$3:$R$53</c:f>
              <c:numCache>
                <c:formatCode>0.000_ </c:formatCode>
                <c:ptCount val="51"/>
                <c:pt idx="0">
                  <c:v>51.119</c:v>
                </c:pt>
                <c:pt idx="1">
                  <c:v>51.086999999999996</c:v>
                </c:pt>
                <c:pt idx="2">
                  <c:v>51.012999999999991</c:v>
                </c:pt>
                <c:pt idx="3">
                  <c:v>50.988999999999997</c:v>
                </c:pt>
                <c:pt idx="4">
                  <c:v>51.168999999999997</c:v>
                </c:pt>
                <c:pt idx="5">
                  <c:v>51.055999999999997</c:v>
                </c:pt>
                <c:pt idx="6">
                  <c:v>50.991</c:v>
                </c:pt>
                <c:pt idx="7">
                  <c:v>51.030999999999992</c:v>
                </c:pt>
                <c:pt idx="8">
                  <c:v>50.94</c:v>
                </c:pt>
                <c:pt idx="9">
                  <c:v>50.904999999999994</c:v>
                </c:pt>
                <c:pt idx="10">
                  <c:v>50.930999999999997</c:v>
                </c:pt>
                <c:pt idx="11">
                  <c:v>50.955999999999996</c:v>
                </c:pt>
                <c:pt idx="12">
                  <c:v>50.94</c:v>
                </c:pt>
                <c:pt idx="13">
                  <c:v>51.866</c:v>
                </c:pt>
                <c:pt idx="14">
                  <c:v>51.840999999999994</c:v>
                </c:pt>
                <c:pt idx="15">
                  <c:v>51.426999999999992</c:v>
                </c:pt>
                <c:pt idx="16">
                  <c:v>51.390999999999991</c:v>
                </c:pt>
                <c:pt idx="17">
                  <c:v>51.345999999999997</c:v>
                </c:pt>
                <c:pt idx="18">
                  <c:v>51.466999999999999</c:v>
                </c:pt>
                <c:pt idx="19">
                  <c:v>51.554999999999993</c:v>
                </c:pt>
                <c:pt idx="20">
                  <c:v>51.574999999999996</c:v>
                </c:pt>
                <c:pt idx="21">
                  <c:v>51.468999999999994</c:v>
                </c:pt>
                <c:pt idx="22">
                  <c:v>51.281999999999996</c:v>
                </c:pt>
                <c:pt idx="23">
                  <c:v>51.584999999999994</c:v>
                </c:pt>
                <c:pt idx="24">
                  <c:v>52.417999999999992</c:v>
                </c:pt>
                <c:pt idx="25">
                  <c:v>52.268999999999991</c:v>
                </c:pt>
                <c:pt idx="26">
                  <c:v>51.994999999999997</c:v>
                </c:pt>
                <c:pt idx="27">
                  <c:v>51.954999999999998</c:v>
                </c:pt>
                <c:pt idx="28">
                  <c:v>51.808999999999997</c:v>
                </c:pt>
                <c:pt idx="29">
                  <c:v>51.69</c:v>
                </c:pt>
                <c:pt idx="30">
                  <c:v>50.838999999999999</c:v>
                </c:pt>
                <c:pt idx="31">
                  <c:v>51.488</c:v>
                </c:pt>
                <c:pt idx="32">
                  <c:v>51.608999999999995</c:v>
                </c:pt>
                <c:pt idx="33">
                  <c:v>51.617999999999995</c:v>
                </c:pt>
                <c:pt idx="34">
                  <c:v>51.710999999999999</c:v>
                </c:pt>
                <c:pt idx="35">
                  <c:v>51.891999999999996</c:v>
                </c:pt>
                <c:pt idx="36">
                  <c:v>52.103999999999999</c:v>
                </c:pt>
                <c:pt idx="37">
                  <c:v>52.635999999999996</c:v>
                </c:pt>
                <c:pt idx="38">
                  <c:v>52.840999999999994</c:v>
                </c:pt>
                <c:pt idx="39">
                  <c:v>52.840999999999994</c:v>
                </c:pt>
                <c:pt idx="40">
                  <c:v>54.230999999999995</c:v>
                </c:pt>
                <c:pt idx="41">
                  <c:v>54.068999999999996</c:v>
                </c:pt>
                <c:pt idx="42">
                  <c:v>53.744</c:v>
                </c:pt>
                <c:pt idx="43">
                  <c:v>53.471999999999994</c:v>
                </c:pt>
                <c:pt idx="44">
                  <c:v>53.302999999999997</c:v>
                </c:pt>
                <c:pt idx="45">
                  <c:v>54.504999999999995</c:v>
                </c:pt>
                <c:pt idx="46">
                  <c:v>54.277000000000001</c:v>
                </c:pt>
                <c:pt idx="47">
                  <c:v>54.589999999999996</c:v>
                </c:pt>
                <c:pt idx="48">
                  <c:v>53.915999999999997</c:v>
                </c:pt>
                <c:pt idx="49">
                  <c:v>53.934999999999995</c:v>
                </c:pt>
                <c:pt idx="50">
                  <c:v>53.903999999999996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2920"/>
        <c:axId val="260263312"/>
      </c:lineChart>
      <c:catAx>
        <c:axId val="260262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60263312"/>
        <c:crosses val="autoZero"/>
        <c:auto val="1"/>
        <c:lblAlgn val="ctr"/>
        <c:lblOffset val="100"/>
        <c:noMultiLvlLbl val="0"/>
      </c:catAx>
      <c:valAx>
        <c:axId val="260263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260262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'2013年全井戸折れ線グラフ'!$S$3:$S$53</c:f>
              <c:numCache>
                <c:formatCode>0.000_ </c:formatCode>
                <c:ptCount val="51"/>
                <c:pt idx="0">
                  <c:v>65.421999999999997</c:v>
                </c:pt>
                <c:pt idx="1">
                  <c:v>65.180999999999997</c:v>
                </c:pt>
                <c:pt idx="2">
                  <c:v>66.155000000000001</c:v>
                </c:pt>
                <c:pt idx="3">
                  <c:v>65.801999999999992</c:v>
                </c:pt>
                <c:pt idx="4">
                  <c:v>63.968000000000004</c:v>
                </c:pt>
                <c:pt idx="5">
                  <c:v>63.945999999999998</c:v>
                </c:pt>
                <c:pt idx="6">
                  <c:v>63.65</c:v>
                </c:pt>
                <c:pt idx="7">
                  <c:v>63.716000000000001</c:v>
                </c:pt>
                <c:pt idx="8">
                  <c:v>63.591000000000001</c:v>
                </c:pt>
                <c:pt idx="9">
                  <c:v>63.442</c:v>
                </c:pt>
                <c:pt idx="10">
                  <c:v>63.442</c:v>
                </c:pt>
                <c:pt idx="11">
                  <c:v>63.231999999999999</c:v>
                </c:pt>
                <c:pt idx="12">
                  <c:v>63.341999999999999</c:v>
                </c:pt>
                <c:pt idx="13">
                  <c:v>68.02</c:v>
                </c:pt>
                <c:pt idx="14">
                  <c:v>65.968999999999994</c:v>
                </c:pt>
                <c:pt idx="15">
                  <c:v>64.275999999999996</c:v>
                </c:pt>
                <c:pt idx="16">
                  <c:v>64.212999999999994</c:v>
                </c:pt>
                <c:pt idx="17">
                  <c:v>63.33</c:v>
                </c:pt>
                <c:pt idx="18">
                  <c:v>63.33</c:v>
                </c:pt>
                <c:pt idx="19">
                  <c:v>63.527000000000001</c:v>
                </c:pt>
                <c:pt idx="20">
                  <c:v>63.26</c:v>
                </c:pt>
                <c:pt idx="21">
                  <c:v>63.237000000000002</c:v>
                </c:pt>
                <c:pt idx="22">
                  <c:v>62.89</c:v>
                </c:pt>
                <c:pt idx="23">
                  <c:v>63.384999999999998</c:v>
                </c:pt>
                <c:pt idx="24">
                  <c:v>65.944000000000003</c:v>
                </c:pt>
                <c:pt idx="25">
                  <c:v>64.650000000000006</c:v>
                </c:pt>
                <c:pt idx="26">
                  <c:v>64.53</c:v>
                </c:pt>
                <c:pt idx="27">
                  <c:v>63.307000000000002</c:v>
                </c:pt>
                <c:pt idx="28">
                  <c:v>63.253999999999998</c:v>
                </c:pt>
                <c:pt idx="29">
                  <c:v>62.638999999999996</c:v>
                </c:pt>
                <c:pt idx="30">
                  <c:v>62.37</c:v>
                </c:pt>
                <c:pt idx="31">
                  <c:v>62.338999999999999</c:v>
                </c:pt>
                <c:pt idx="32">
                  <c:v>61.741</c:v>
                </c:pt>
                <c:pt idx="33">
                  <c:v>61.765999999999998</c:v>
                </c:pt>
                <c:pt idx="34">
                  <c:v>61.174999999999997</c:v>
                </c:pt>
                <c:pt idx="35">
                  <c:v>61.067999999999998</c:v>
                </c:pt>
                <c:pt idx="36">
                  <c:v>61.09</c:v>
                </c:pt>
                <c:pt idx="37">
                  <c:v>61.05</c:v>
                </c:pt>
                <c:pt idx="38">
                  <c:v>61.05</c:v>
                </c:pt>
                <c:pt idx="39">
                  <c:v>61.055999999999997</c:v>
                </c:pt>
                <c:pt idx="40">
                  <c:v>69.605999999999995</c:v>
                </c:pt>
                <c:pt idx="41">
                  <c:v>67.953000000000003</c:v>
                </c:pt>
                <c:pt idx="42">
                  <c:v>65.734999999999999</c:v>
                </c:pt>
                <c:pt idx="43">
                  <c:v>64.27</c:v>
                </c:pt>
                <c:pt idx="44">
                  <c:v>63.84</c:v>
                </c:pt>
                <c:pt idx="45">
                  <c:v>63.701000000000001</c:v>
                </c:pt>
                <c:pt idx="46">
                  <c:v>63.296999999999997</c:v>
                </c:pt>
                <c:pt idx="47">
                  <c:v>63.433</c:v>
                </c:pt>
                <c:pt idx="48">
                  <c:v>63.117000000000004</c:v>
                </c:pt>
                <c:pt idx="49">
                  <c:v>62.896000000000001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'2013年全井戸折れ線グラフ'!$T$3:$T$53</c:f>
              <c:numCache>
                <c:formatCode>0.000_ </c:formatCode>
                <c:ptCount val="51"/>
                <c:pt idx="0">
                  <c:v>55.833000000000006</c:v>
                </c:pt>
                <c:pt idx="1">
                  <c:v>55.830000000000005</c:v>
                </c:pt>
                <c:pt idx="2">
                  <c:v>55.854000000000006</c:v>
                </c:pt>
                <c:pt idx="3">
                  <c:v>55.816000000000003</c:v>
                </c:pt>
                <c:pt idx="4">
                  <c:v>55.899000000000001</c:v>
                </c:pt>
                <c:pt idx="5">
                  <c:v>55.901000000000003</c:v>
                </c:pt>
                <c:pt idx="6">
                  <c:v>55.899000000000001</c:v>
                </c:pt>
                <c:pt idx="7">
                  <c:v>55.669000000000004</c:v>
                </c:pt>
                <c:pt idx="8">
                  <c:v>55.391000000000005</c:v>
                </c:pt>
                <c:pt idx="9">
                  <c:v>55.575000000000003</c:v>
                </c:pt>
                <c:pt idx="10">
                  <c:v>55.573000000000008</c:v>
                </c:pt>
                <c:pt idx="11">
                  <c:v>55.573000000000008</c:v>
                </c:pt>
                <c:pt idx="12">
                  <c:v>55.573000000000008</c:v>
                </c:pt>
                <c:pt idx="13">
                  <c:v>56.207000000000008</c:v>
                </c:pt>
                <c:pt idx="14">
                  <c:v>55.936000000000007</c:v>
                </c:pt>
                <c:pt idx="15">
                  <c:v>55.75800000000001</c:v>
                </c:pt>
                <c:pt idx="16">
                  <c:v>55.75</c:v>
                </c:pt>
                <c:pt idx="17">
                  <c:v>55.611000000000004</c:v>
                </c:pt>
                <c:pt idx="18">
                  <c:v>55.611000000000004</c:v>
                </c:pt>
                <c:pt idx="19">
                  <c:v>55.67</c:v>
                </c:pt>
                <c:pt idx="20">
                  <c:v>55.191000000000003</c:v>
                </c:pt>
                <c:pt idx="21">
                  <c:v>55.145000000000003</c:v>
                </c:pt>
                <c:pt idx="22">
                  <c:v>55.047000000000004</c:v>
                </c:pt>
                <c:pt idx="23">
                  <c:v>55.225000000000009</c:v>
                </c:pt>
                <c:pt idx="24">
                  <c:v>55.665000000000006</c:v>
                </c:pt>
                <c:pt idx="25">
                  <c:v>55.617000000000004</c:v>
                </c:pt>
                <c:pt idx="26">
                  <c:v>55.405000000000001</c:v>
                </c:pt>
                <c:pt idx="27">
                  <c:v>55.201000000000008</c:v>
                </c:pt>
                <c:pt idx="28">
                  <c:v>55.144000000000005</c:v>
                </c:pt>
                <c:pt idx="29">
                  <c:v>55.088000000000008</c:v>
                </c:pt>
                <c:pt idx="30">
                  <c:v>55.163000000000004</c:v>
                </c:pt>
                <c:pt idx="31">
                  <c:v>55.25500000000001</c:v>
                </c:pt>
                <c:pt idx="32">
                  <c:v>54.884</c:v>
                </c:pt>
                <c:pt idx="33">
                  <c:v>54.854000000000006</c:v>
                </c:pt>
                <c:pt idx="34">
                  <c:v>54.839000000000006</c:v>
                </c:pt>
                <c:pt idx="35">
                  <c:v>54.857000000000006</c:v>
                </c:pt>
                <c:pt idx="36">
                  <c:v>54.849000000000004</c:v>
                </c:pt>
                <c:pt idx="37">
                  <c:v>54.902000000000001</c:v>
                </c:pt>
                <c:pt idx="38">
                  <c:v>54.899000000000001</c:v>
                </c:pt>
                <c:pt idx="39">
                  <c:v>54.879000000000005</c:v>
                </c:pt>
                <c:pt idx="40">
                  <c:v>55.409000000000006</c:v>
                </c:pt>
                <c:pt idx="41">
                  <c:v>55.604000000000006</c:v>
                </c:pt>
                <c:pt idx="42">
                  <c:v>56.236000000000004</c:v>
                </c:pt>
                <c:pt idx="43">
                  <c:v>55.935000000000002</c:v>
                </c:pt>
                <c:pt idx="44">
                  <c:v>55.816000000000003</c:v>
                </c:pt>
                <c:pt idx="45">
                  <c:v>55.939000000000007</c:v>
                </c:pt>
                <c:pt idx="46">
                  <c:v>56.054000000000002</c:v>
                </c:pt>
                <c:pt idx="47">
                  <c:v>55.494</c:v>
                </c:pt>
                <c:pt idx="48">
                  <c:v>55.749000000000009</c:v>
                </c:pt>
                <c:pt idx="49">
                  <c:v>55.776000000000003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'2013年全井戸折れ線グラフ'!$U$2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'2013年全井戸折れ線グラフ'!$U$3:$U$53</c:f>
              <c:numCache>
                <c:formatCode>0.000_ </c:formatCode>
                <c:ptCount val="51"/>
                <c:pt idx="0">
                  <c:v>52.091000000000008</c:v>
                </c:pt>
                <c:pt idx="1">
                  <c:v>52.093000000000004</c:v>
                </c:pt>
                <c:pt idx="2">
                  <c:v>52.100000000000009</c:v>
                </c:pt>
                <c:pt idx="3">
                  <c:v>52.047000000000004</c:v>
                </c:pt>
                <c:pt idx="4">
                  <c:v>52.061000000000007</c:v>
                </c:pt>
                <c:pt idx="5">
                  <c:v>52.059000000000005</c:v>
                </c:pt>
                <c:pt idx="6">
                  <c:v>52.051000000000002</c:v>
                </c:pt>
                <c:pt idx="7">
                  <c:v>52.073000000000008</c:v>
                </c:pt>
                <c:pt idx="8">
                  <c:v>52.027000000000001</c:v>
                </c:pt>
                <c:pt idx="9">
                  <c:v>51.996000000000009</c:v>
                </c:pt>
                <c:pt idx="10">
                  <c:v>51.952000000000005</c:v>
                </c:pt>
                <c:pt idx="11">
                  <c:v>52.048000000000002</c:v>
                </c:pt>
                <c:pt idx="12">
                  <c:v>51.985000000000007</c:v>
                </c:pt>
                <c:pt idx="13">
                  <c:v>52.201000000000008</c:v>
                </c:pt>
                <c:pt idx="14">
                  <c:v>52.00800000000001</c:v>
                </c:pt>
                <c:pt idx="15">
                  <c:v>52.159000000000006</c:v>
                </c:pt>
                <c:pt idx="16">
                  <c:v>52.156000000000006</c:v>
                </c:pt>
                <c:pt idx="17">
                  <c:v>52.126000000000005</c:v>
                </c:pt>
                <c:pt idx="18">
                  <c:v>52.126000000000005</c:v>
                </c:pt>
                <c:pt idx="19">
                  <c:v>52.114000000000004</c:v>
                </c:pt>
                <c:pt idx="20">
                  <c:v>52.132000000000005</c:v>
                </c:pt>
                <c:pt idx="21">
                  <c:v>52.151000000000003</c:v>
                </c:pt>
                <c:pt idx="22">
                  <c:v>52.154000000000003</c:v>
                </c:pt>
                <c:pt idx="23">
                  <c:v>52.194000000000003</c:v>
                </c:pt>
                <c:pt idx="24">
                  <c:v>52.283000000000001</c:v>
                </c:pt>
                <c:pt idx="25">
                  <c:v>52.244</c:v>
                </c:pt>
                <c:pt idx="26">
                  <c:v>52.080000000000005</c:v>
                </c:pt>
                <c:pt idx="27">
                  <c:v>52.220000000000006</c:v>
                </c:pt>
                <c:pt idx="28">
                  <c:v>50.199000000000005</c:v>
                </c:pt>
                <c:pt idx="29">
                  <c:v>50.203000000000003</c:v>
                </c:pt>
                <c:pt idx="30">
                  <c:v>50.246000000000009</c:v>
                </c:pt>
                <c:pt idx="31">
                  <c:v>50.198000000000008</c:v>
                </c:pt>
                <c:pt idx="32">
                  <c:v>52.181000000000004</c:v>
                </c:pt>
                <c:pt idx="33">
                  <c:v>52.138000000000005</c:v>
                </c:pt>
                <c:pt idx="34">
                  <c:v>52.156000000000006</c:v>
                </c:pt>
                <c:pt idx="35">
                  <c:v>52.190000000000005</c:v>
                </c:pt>
                <c:pt idx="36">
                  <c:v>52.199000000000005</c:v>
                </c:pt>
                <c:pt idx="37">
                  <c:v>52.101000000000006</c:v>
                </c:pt>
                <c:pt idx="38">
                  <c:v>52.27</c:v>
                </c:pt>
                <c:pt idx="39">
                  <c:v>52.241</c:v>
                </c:pt>
                <c:pt idx="40">
                  <c:v>52.554000000000002</c:v>
                </c:pt>
                <c:pt idx="41">
                  <c:v>52</c:v>
                </c:pt>
                <c:pt idx="42">
                  <c:v>52.459000000000003</c:v>
                </c:pt>
                <c:pt idx="43">
                  <c:v>52.212000000000003</c:v>
                </c:pt>
                <c:pt idx="44">
                  <c:v>52.456000000000003</c:v>
                </c:pt>
                <c:pt idx="45">
                  <c:v>52.579000000000008</c:v>
                </c:pt>
                <c:pt idx="46">
                  <c:v>52.478000000000009</c:v>
                </c:pt>
                <c:pt idx="47">
                  <c:v>52.464000000000006</c:v>
                </c:pt>
                <c:pt idx="48">
                  <c:v>52.305000000000007</c:v>
                </c:pt>
                <c:pt idx="49">
                  <c:v>52.247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'2013年全井戸折れ線グラフ'!$V$2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'2013年全井戸折れ線グラフ'!$V$3:$V$53</c:f>
              <c:numCache>
                <c:formatCode>0.000_ </c:formatCode>
                <c:ptCount val="51"/>
                <c:pt idx="0">
                  <c:v>50.271000000000001</c:v>
                </c:pt>
                <c:pt idx="1">
                  <c:v>50.268999999999998</c:v>
                </c:pt>
                <c:pt idx="2">
                  <c:v>50.242999999999995</c:v>
                </c:pt>
                <c:pt idx="3">
                  <c:v>50.225000000000001</c:v>
                </c:pt>
                <c:pt idx="4">
                  <c:v>50.283999999999999</c:v>
                </c:pt>
                <c:pt idx="5">
                  <c:v>50.275999999999996</c:v>
                </c:pt>
                <c:pt idx="6">
                  <c:v>50.237000000000002</c:v>
                </c:pt>
                <c:pt idx="7">
                  <c:v>50.338000000000001</c:v>
                </c:pt>
                <c:pt idx="8">
                  <c:v>50.231999999999999</c:v>
                </c:pt>
                <c:pt idx="9">
                  <c:v>50.213000000000001</c:v>
                </c:pt>
                <c:pt idx="10">
                  <c:v>50.248000000000005</c:v>
                </c:pt>
                <c:pt idx="11">
                  <c:v>50.308</c:v>
                </c:pt>
                <c:pt idx="12">
                  <c:v>50.218000000000004</c:v>
                </c:pt>
                <c:pt idx="13">
                  <c:v>50.715000000000003</c:v>
                </c:pt>
                <c:pt idx="14">
                  <c:v>50.703000000000003</c:v>
                </c:pt>
                <c:pt idx="15">
                  <c:v>50.468000000000004</c:v>
                </c:pt>
                <c:pt idx="16">
                  <c:v>50.423000000000002</c:v>
                </c:pt>
                <c:pt idx="17">
                  <c:v>50.397999999999996</c:v>
                </c:pt>
                <c:pt idx="18">
                  <c:v>50.355000000000004</c:v>
                </c:pt>
                <c:pt idx="19">
                  <c:v>50.346000000000004</c:v>
                </c:pt>
                <c:pt idx="20">
                  <c:v>50.492999999999995</c:v>
                </c:pt>
                <c:pt idx="21">
                  <c:v>50.536000000000001</c:v>
                </c:pt>
                <c:pt idx="22">
                  <c:v>50.393000000000001</c:v>
                </c:pt>
                <c:pt idx="23">
                  <c:v>50.58</c:v>
                </c:pt>
                <c:pt idx="24">
                  <c:v>50.989000000000004</c:v>
                </c:pt>
                <c:pt idx="25">
                  <c:v>50.933999999999997</c:v>
                </c:pt>
                <c:pt idx="26">
                  <c:v>50.774999999999999</c:v>
                </c:pt>
                <c:pt idx="27">
                  <c:v>50.751000000000005</c:v>
                </c:pt>
                <c:pt idx="28">
                  <c:v>50.68</c:v>
                </c:pt>
                <c:pt idx="29">
                  <c:v>50.611000000000004</c:v>
                </c:pt>
                <c:pt idx="30">
                  <c:v>50.72</c:v>
                </c:pt>
                <c:pt idx="31">
                  <c:v>50.564999999999998</c:v>
                </c:pt>
                <c:pt idx="32">
                  <c:v>50.584000000000003</c:v>
                </c:pt>
                <c:pt idx="33">
                  <c:v>50.555</c:v>
                </c:pt>
                <c:pt idx="34">
                  <c:v>50.606999999999999</c:v>
                </c:pt>
                <c:pt idx="35">
                  <c:v>50.698999999999998</c:v>
                </c:pt>
                <c:pt idx="36">
                  <c:v>50.79</c:v>
                </c:pt>
                <c:pt idx="37">
                  <c:v>51.084000000000003</c:v>
                </c:pt>
                <c:pt idx="38">
                  <c:v>51.253</c:v>
                </c:pt>
                <c:pt idx="39">
                  <c:v>51.203000000000003</c:v>
                </c:pt>
                <c:pt idx="40">
                  <c:v>51.957999999999998</c:v>
                </c:pt>
                <c:pt idx="41">
                  <c:v>51.86</c:v>
                </c:pt>
                <c:pt idx="42">
                  <c:v>51.724000000000004</c:v>
                </c:pt>
                <c:pt idx="43">
                  <c:v>51.625</c:v>
                </c:pt>
                <c:pt idx="44">
                  <c:v>51.593000000000004</c:v>
                </c:pt>
                <c:pt idx="45">
                  <c:v>52.614999999999995</c:v>
                </c:pt>
                <c:pt idx="46">
                  <c:v>52.521999999999998</c:v>
                </c:pt>
                <c:pt idx="47">
                  <c:v>52.728000000000002</c:v>
                </c:pt>
                <c:pt idx="48">
                  <c:v>52.260999999999996</c:v>
                </c:pt>
                <c:pt idx="49">
                  <c:v>52.266999999999996</c:v>
                </c:pt>
                <c:pt idx="50">
                  <c:v>52.233000000000004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78144"/>
        <c:axId val="488778536"/>
      </c:lineChart>
      <c:catAx>
        <c:axId val="488778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8778536"/>
        <c:crosses val="autoZero"/>
        <c:auto val="1"/>
        <c:lblAlgn val="ctr"/>
        <c:lblOffset val="100"/>
        <c:noMultiLvlLbl val="0"/>
      </c:catAx>
      <c:valAx>
        <c:axId val="488778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8778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'2013年全井戸折れ線グラフ'!$W$3:$W$53</c:f>
              <c:numCache>
                <c:formatCode>0.000_ </c:formatCode>
                <c:ptCount val="51"/>
                <c:pt idx="0">
                  <c:v>41.353999999999999</c:v>
                </c:pt>
                <c:pt idx="1">
                  <c:v>41.322000000000003</c:v>
                </c:pt>
                <c:pt idx="2">
                  <c:v>41.185000000000002</c:v>
                </c:pt>
                <c:pt idx="3">
                  <c:v>41.244</c:v>
                </c:pt>
                <c:pt idx="4">
                  <c:v>41.25</c:v>
                </c:pt>
                <c:pt idx="5">
                  <c:v>41.178000000000004</c:v>
                </c:pt>
                <c:pt idx="6">
                  <c:v>41.486000000000004</c:v>
                </c:pt>
                <c:pt idx="7">
                  <c:v>41.273000000000003</c:v>
                </c:pt>
                <c:pt idx="8">
                  <c:v>42.22</c:v>
                </c:pt>
                <c:pt idx="9">
                  <c:v>41.11</c:v>
                </c:pt>
                <c:pt idx="10">
                  <c:v>41.070000000000007</c:v>
                </c:pt>
                <c:pt idx="11">
                  <c:v>41.073000000000008</c:v>
                </c:pt>
                <c:pt idx="12">
                  <c:v>40.998000000000005</c:v>
                </c:pt>
                <c:pt idx="13">
                  <c:v>43.023000000000003</c:v>
                </c:pt>
                <c:pt idx="14">
                  <c:v>42.834000000000003</c:v>
                </c:pt>
                <c:pt idx="15">
                  <c:v>42.051000000000002</c:v>
                </c:pt>
                <c:pt idx="16">
                  <c:v>41.689000000000007</c:v>
                </c:pt>
                <c:pt idx="17">
                  <c:v>41.533000000000001</c:v>
                </c:pt>
                <c:pt idx="18">
                  <c:v>41.533000000000001</c:v>
                </c:pt>
                <c:pt idx="19">
                  <c:v>42.106000000000002</c:v>
                </c:pt>
                <c:pt idx="20">
                  <c:v>41.954000000000008</c:v>
                </c:pt>
                <c:pt idx="21">
                  <c:v>42.188000000000002</c:v>
                </c:pt>
                <c:pt idx="22">
                  <c:v>41.618000000000002</c:v>
                </c:pt>
                <c:pt idx="23">
                  <c:v>42.288000000000004</c:v>
                </c:pt>
                <c:pt idx="24">
                  <c:v>43.648000000000003</c:v>
                </c:pt>
                <c:pt idx="25">
                  <c:v>43.328000000000003</c:v>
                </c:pt>
                <c:pt idx="26">
                  <c:v>42.855000000000004</c:v>
                </c:pt>
                <c:pt idx="27">
                  <c:v>42.704999999999998</c:v>
                </c:pt>
                <c:pt idx="28">
                  <c:v>42.503</c:v>
                </c:pt>
                <c:pt idx="29">
                  <c:v>42.314000000000007</c:v>
                </c:pt>
                <c:pt idx="30">
                  <c:v>43.313000000000002</c:v>
                </c:pt>
                <c:pt idx="31">
                  <c:v>42.457999999999998</c:v>
                </c:pt>
                <c:pt idx="32">
                  <c:v>42.439000000000007</c:v>
                </c:pt>
                <c:pt idx="33">
                  <c:v>42.451999999999998</c:v>
                </c:pt>
                <c:pt idx="34">
                  <c:v>42.665000000000006</c:v>
                </c:pt>
                <c:pt idx="35">
                  <c:v>42.963999999999999</c:v>
                </c:pt>
                <c:pt idx="36">
                  <c:v>43.233000000000004</c:v>
                </c:pt>
                <c:pt idx="37">
                  <c:v>42.963000000000008</c:v>
                </c:pt>
                <c:pt idx="38">
                  <c:v>44.684000000000005</c:v>
                </c:pt>
                <c:pt idx="39">
                  <c:v>44.662000000000006</c:v>
                </c:pt>
                <c:pt idx="40">
                  <c:v>47.171000000000006</c:v>
                </c:pt>
                <c:pt idx="41">
                  <c:v>46.959000000000003</c:v>
                </c:pt>
                <c:pt idx="42">
                  <c:v>46</c:v>
                </c:pt>
                <c:pt idx="43">
                  <c:v>45.61</c:v>
                </c:pt>
                <c:pt idx="44">
                  <c:v>45.300000000000004</c:v>
                </c:pt>
                <c:pt idx="45">
                  <c:v>46.155000000000001</c:v>
                </c:pt>
                <c:pt idx="46">
                  <c:v>46.028000000000006</c:v>
                </c:pt>
                <c:pt idx="47">
                  <c:v>45.677000000000007</c:v>
                </c:pt>
                <c:pt idx="48">
                  <c:v>45.594000000000001</c:v>
                </c:pt>
                <c:pt idx="49">
                  <c:v>45.691000000000003</c:v>
                </c:pt>
                <c:pt idx="50">
                  <c:v>45.826000000000001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'2013年全井戸折れ線グラフ'!$X$2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'2013年全井戸折れ線グラフ'!$X$3:$X$53</c:f>
              <c:numCache>
                <c:formatCode>0.000_ </c:formatCode>
                <c:ptCount val="51"/>
                <c:pt idx="0">
                  <c:v>53.113</c:v>
                </c:pt>
                <c:pt idx="1">
                  <c:v>53.11</c:v>
                </c:pt>
                <c:pt idx="2">
                  <c:v>52.528999999999996</c:v>
                </c:pt>
                <c:pt idx="3">
                  <c:v>52.536000000000001</c:v>
                </c:pt>
                <c:pt idx="4">
                  <c:v>52.624000000000002</c:v>
                </c:pt>
                <c:pt idx="5">
                  <c:v>52.649000000000001</c:v>
                </c:pt>
                <c:pt idx="6">
                  <c:v>52.566000000000003</c:v>
                </c:pt>
                <c:pt idx="7">
                  <c:v>52.634</c:v>
                </c:pt>
                <c:pt idx="8">
                  <c:v>52.694000000000003</c:v>
                </c:pt>
                <c:pt idx="9">
                  <c:v>52.322000000000003</c:v>
                </c:pt>
                <c:pt idx="10">
                  <c:v>52.302999999999997</c:v>
                </c:pt>
                <c:pt idx="11">
                  <c:v>52.225999999999999</c:v>
                </c:pt>
                <c:pt idx="12">
                  <c:v>52.305999999999997</c:v>
                </c:pt>
                <c:pt idx="13">
                  <c:v>55.867000000000004</c:v>
                </c:pt>
                <c:pt idx="14">
                  <c:v>55.302999999999997</c:v>
                </c:pt>
                <c:pt idx="15">
                  <c:v>54.239000000000004</c:v>
                </c:pt>
                <c:pt idx="16">
                  <c:v>54.054000000000002</c:v>
                </c:pt>
                <c:pt idx="17">
                  <c:v>53.111000000000004</c:v>
                </c:pt>
                <c:pt idx="18">
                  <c:v>53.134</c:v>
                </c:pt>
                <c:pt idx="19">
                  <c:v>53.082999999999998</c:v>
                </c:pt>
                <c:pt idx="20">
                  <c:v>53.609000000000002</c:v>
                </c:pt>
                <c:pt idx="21">
                  <c:v>53.545000000000002</c:v>
                </c:pt>
                <c:pt idx="22">
                  <c:v>52.944000000000003</c:v>
                </c:pt>
                <c:pt idx="23">
                  <c:v>54.019000000000005</c:v>
                </c:pt>
                <c:pt idx="24">
                  <c:v>55.414999999999999</c:v>
                </c:pt>
                <c:pt idx="25">
                  <c:v>53.948999999999998</c:v>
                </c:pt>
                <c:pt idx="26">
                  <c:v>53.689</c:v>
                </c:pt>
                <c:pt idx="27">
                  <c:v>54.119</c:v>
                </c:pt>
                <c:pt idx="28">
                  <c:v>53.936</c:v>
                </c:pt>
                <c:pt idx="29">
                  <c:v>53.460999999999999</c:v>
                </c:pt>
                <c:pt idx="30">
                  <c:v>54.338999999999999</c:v>
                </c:pt>
                <c:pt idx="31">
                  <c:v>54.283000000000001</c:v>
                </c:pt>
                <c:pt idx="32">
                  <c:v>53.391000000000005</c:v>
                </c:pt>
                <c:pt idx="33">
                  <c:v>53.385000000000005</c:v>
                </c:pt>
                <c:pt idx="34">
                  <c:v>53.716999999999999</c:v>
                </c:pt>
                <c:pt idx="35">
                  <c:v>54.400000000000006</c:v>
                </c:pt>
                <c:pt idx="36">
                  <c:v>54.561999999999998</c:v>
                </c:pt>
                <c:pt idx="37">
                  <c:v>54.989000000000004</c:v>
                </c:pt>
                <c:pt idx="38">
                  <c:v>56.016000000000005</c:v>
                </c:pt>
                <c:pt idx="39">
                  <c:v>55.820999999999998</c:v>
                </c:pt>
                <c:pt idx="40">
                  <c:v>57.263000000000005</c:v>
                </c:pt>
                <c:pt idx="41">
                  <c:v>57.329000000000001</c:v>
                </c:pt>
                <c:pt idx="42">
                  <c:v>57.636000000000003</c:v>
                </c:pt>
                <c:pt idx="43">
                  <c:v>57.087000000000003</c:v>
                </c:pt>
                <c:pt idx="44">
                  <c:v>56.658999999999999</c:v>
                </c:pt>
                <c:pt idx="45">
                  <c:v>56.713999999999999</c:v>
                </c:pt>
                <c:pt idx="46">
                  <c:v>56.588999999999999</c:v>
                </c:pt>
                <c:pt idx="47">
                  <c:v>56.305999999999997</c:v>
                </c:pt>
                <c:pt idx="48">
                  <c:v>56.22</c:v>
                </c:pt>
                <c:pt idx="49">
                  <c:v>56.147000000000006</c:v>
                </c:pt>
                <c:pt idx="50">
                  <c:v>55.948999999999998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2528"/>
        <c:axId val="488779320"/>
      </c:lineChart>
      <c:catAx>
        <c:axId val="260262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8779320"/>
        <c:crosses val="autoZero"/>
        <c:auto val="1"/>
        <c:lblAlgn val="ctr"/>
        <c:lblOffset val="100"/>
        <c:noMultiLvlLbl val="0"/>
      </c:catAx>
      <c:valAx>
        <c:axId val="4887793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26026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2013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'2013年全井戸折れ線グラフ'!$Y$2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'2013年全井戸折れ線グラフ'!$Y$3:$Y$53</c:f>
              <c:numCache>
                <c:formatCode>0.000_ </c:formatCode>
                <c:ptCount val="51"/>
                <c:pt idx="0">
                  <c:v>52.405000000000001</c:v>
                </c:pt>
                <c:pt idx="1">
                  <c:v>52.395000000000003</c:v>
                </c:pt>
                <c:pt idx="2">
                  <c:v>52.318000000000005</c:v>
                </c:pt>
                <c:pt idx="3">
                  <c:v>52.332000000000001</c:v>
                </c:pt>
                <c:pt idx="4">
                  <c:v>52.303000000000004</c:v>
                </c:pt>
                <c:pt idx="5">
                  <c:v>52.278000000000006</c:v>
                </c:pt>
                <c:pt idx="6">
                  <c:v>52.295000000000002</c:v>
                </c:pt>
                <c:pt idx="7">
                  <c:v>52.34</c:v>
                </c:pt>
                <c:pt idx="8">
                  <c:v>52.311000000000007</c:v>
                </c:pt>
                <c:pt idx="9">
                  <c:v>52.300000000000004</c:v>
                </c:pt>
                <c:pt idx="10">
                  <c:v>52.273000000000003</c:v>
                </c:pt>
                <c:pt idx="11">
                  <c:v>52.267000000000003</c:v>
                </c:pt>
                <c:pt idx="12">
                  <c:v>52.268000000000001</c:v>
                </c:pt>
                <c:pt idx="13">
                  <c:v>54.959000000000003</c:v>
                </c:pt>
                <c:pt idx="14">
                  <c:v>54.063000000000002</c:v>
                </c:pt>
                <c:pt idx="15">
                  <c:v>52.38</c:v>
                </c:pt>
                <c:pt idx="16">
                  <c:v>52.442000000000007</c:v>
                </c:pt>
                <c:pt idx="17">
                  <c:v>52.246000000000002</c:v>
                </c:pt>
                <c:pt idx="18">
                  <c:v>52.27</c:v>
                </c:pt>
                <c:pt idx="19">
                  <c:v>52.355000000000004</c:v>
                </c:pt>
                <c:pt idx="20">
                  <c:v>52.279000000000003</c:v>
                </c:pt>
                <c:pt idx="21">
                  <c:v>52.216000000000001</c:v>
                </c:pt>
                <c:pt idx="22">
                  <c:v>52.248000000000005</c:v>
                </c:pt>
                <c:pt idx="23">
                  <c:v>52.440000000000005</c:v>
                </c:pt>
                <c:pt idx="24">
                  <c:v>52.478000000000002</c:v>
                </c:pt>
                <c:pt idx="25">
                  <c:v>52.097999999999999</c:v>
                </c:pt>
                <c:pt idx="26">
                  <c:v>51.827000000000005</c:v>
                </c:pt>
                <c:pt idx="27">
                  <c:v>52.389000000000003</c:v>
                </c:pt>
                <c:pt idx="28">
                  <c:v>52.323</c:v>
                </c:pt>
                <c:pt idx="29">
                  <c:v>52.258000000000003</c:v>
                </c:pt>
                <c:pt idx="30">
                  <c:v>52.929000000000002</c:v>
                </c:pt>
                <c:pt idx="31">
                  <c:v>52.925000000000004</c:v>
                </c:pt>
                <c:pt idx="32">
                  <c:v>52.228000000000002</c:v>
                </c:pt>
                <c:pt idx="33">
                  <c:v>52.054000000000002</c:v>
                </c:pt>
                <c:pt idx="34">
                  <c:v>52.228000000000002</c:v>
                </c:pt>
                <c:pt idx="35">
                  <c:v>52.260000000000005</c:v>
                </c:pt>
                <c:pt idx="36">
                  <c:v>52.300000000000004</c:v>
                </c:pt>
                <c:pt idx="37">
                  <c:v>52.171000000000006</c:v>
                </c:pt>
                <c:pt idx="38">
                  <c:v>53.660000000000004</c:v>
                </c:pt>
                <c:pt idx="39">
                  <c:v>53.918000000000006</c:v>
                </c:pt>
                <c:pt idx="40">
                  <c:v>54.904000000000003</c:v>
                </c:pt>
                <c:pt idx="41">
                  <c:v>55.355000000000004</c:v>
                </c:pt>
                <c:pt idx="42">
                  <c:v>55.255000000000003</c:v>
                </c:pt>
                <c:pt idx="43">
                  <c:v>54.978000000000002</c:v>
                </c:pt>
                <c:pt idx="44">
                  <c:v>54.788000000000004</c:v>
                </c:pt>
                <c:pt idx="45">
                  <c:v>54.916000000000004</c:v>
                </c:pt>
                <c:pt idx="46">
                  <c:v>55.134</c:v>
                </c:pt>
                <c:pt idx="47">
                  <c:v>53.805000000000007</c:v>
                </c:pt>
                <c:pt idx="48">
                  <c:v>53.667000000000002</c:v>
                </c:pt>
                <c:pt idx="49">
                  <c:v>53.628</c:v>
                </c:pt>
                <c:pt idx="50">
                  <c:v>53.56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'2013年全井戸折れ線グラフ'!$Z$2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'2013年全井戸折れ線グラフ'!$A$3:$A$53</c:f>
              <c:strCache>
                <c:ptCount val="51"/>
                <c:pt idx="0">
                  <c:v>1月4日</c:v>
                </c:pt>
                <c:pt idx="1">
                  <c:v>1月8日</c:v>
                </c:pt>
                <c:pt idx="2">
                  <c:v>1月15日</c:v>
                </c:pt>
                <c:pt idx="3">
                  <c:v>1月21日</c:v>
                </c:pt>
                <c:pt idx="4">
                  <c:v>1月28日</c:v>
                </c:pt>
                <c:pt idx="5">
                  <c:v>2月4日</c:v>
                </c:pt>
                <c:pt idx="6">
                  <c:v>2月12日</c:v>
                </c:pt>
                <c:pt idx="7">
                  <c:v>2月25日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4月2日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  <c:pt idx="16">
                  <c:v>4月30日</c:v>
                </c:pt>
                <c:pt idx="17">
                  <c:v>5月7日</c:v>
                </c:pt>
                <c:pt idx="18">
                  <c:v>5月13日</c:v>
                </c:pt>
                <c:pt idx="19">
                  <c:v>5月20日</c:v>
                </c:pt>
                <c:pt idx="20">
                  <c:v>5月27日</c:v>
                </c:pt>
                <c:pt idx="21">
                  <c:v>6月3日</c:v>
                </c:pt>
                <c:pt idx="22">
                  <c:v>6月10日</c:v>
                </c:pt>
                <c:pt idx="23">
                  <c:v>6月25日</c:v>
                </c:pt>
                <c:pt idx="24">
                  <c:v>7月1日</c:v>
                </c:pt>
                <c:pt idx="25">
                  <c:v>7月8日</c:v>
                </c:pt>
                <c:pt idx="26">
                  <c:v>7月16日</c:v>
                </c:pt>
                <c:pt idx="27">
                  <c:v>7月23日</c:v>
                </c:pt>
                <c:pt idx="28">
                  <c:v>7月29日</c:v>
                </c:pt>
                <c:pt idx="29">
                  <c:v>8月5日</c:v>
                </c:pt>
                <c:pt idx="30">
                  <c:v>8月12日</c:v>
                </c:pt>
                <c:pt idx="31">
                  <c:v>8月19日</c:v>
                </c:pt>
                <c:pt idx="32">
                  <c:v>8月26日</c:v>
                </c:pt>
                <c:pt idx="33">
                  <c:v>9月3日</c:v>
                </c:pt>
                <c:pt idx="34">
                  <c:v>9月9日</c:v>
                </c:pt>
                <c:pt idx="35">
                  <c:v>9月17日</c:v>
                </c:pt>
                <c:pt idx="36">
                  <c:v>9月24日</c:v>
                </c:pt>
                <c:pt idx="37">
                  <c:v>10月1日</c:v>
                </c:pt>
                <c:pt idx="38">
                  <c:v>10月8日</c:v>
                </c:pt>
                <c:pt idx="39">
                  <c:v>10月15・16日</c:v>
                </c:pt>
                <c:pt idx="40">
                  <c:v>10月21日</c:v>
                </c:pt>
                <c:pt idx="41">
                  <c:v>10月28日</c:v>
                </c:pt>
                <c:pt idx="42">
                  <c:v>11月5日</c:v>
                </c:pt>
                <c:pt idx="43">
                  <c:v>11月13日</c:v>
                </c:pt>
                <c:pt idx="44">
                  <c:v>11月18日</c:v>
                </c:pt>
                <c:pt idx="45">
                  <c:v>11月25日</c:v>
                </c:pt>
                <c:pt idx="46">
                  <c:v>12月2日</c:v>
                </c:pt>
                <c:pt idx="47">
                  <c:v>12月9日</c:v>
                </c:pt>
                <c:pt idx="48">
                  <c:v>12月16日</c:v>
                </c:pt>
                <c:pt idx="49">
                  <c:v>12月24日</c:v>
                </c:pt>
                <c:pt idx="50">
                  <c:v>12月30日</c:v>
                </c:pt>
              </c:strCache>
            </c:strRef>
          </c:cat>
          <c:val>
            <c:numRef>
              <c:f>'2013年全井戸折れ線グラフ'!$Z$3:$Z$53</c:f>
              <c:numCache>
                <c:formatCode>0.000_ </c:formatCode>
                <c:ptCount val="51"/>
                <c:pt idx="0">
                  <c:v>49.079000000000001</c:v>
                </c:pt>
                <c:pt idx="1">
                  <c:v>49.073999999999998</c:v>
                </c:pt>
                <c:pt idx="2">
                  <c:v>49.037999999999997</c:v>
                </c:pt>
                <c:pt idx="3">
                  <c:v>49.055999999999997</c:v>
                </c:pt>
                <c:pt idx="4">
                  <c:v>49.076000000000001</c:v>
                </c:pt>
                <c:pt idx="5">
                  <c:v>49.042999999999999</c:v>
                </c:pt>
                <c:pt idx="6">
                  <c:v>49.107999999999997</c:v>
                </c:pt>
                <c:pt idx="7">
                  <c:v>49.174999999999997</c:v>
                </c:pt>
                <c:pt idx="8">
                  <c:v>49.061999999999998</c:v>
                </c:pt>
                <c:pt idx="9">
                  <c:v>49.055999999999997</c:v>
                </c:pt>
                <c:pt idx="10">
                  <c:v>49.095999999999997</c:v>
                </c:pt>
                <c:pt idx="11">
                  <c:v>49.177999999999997</c:v>
                </c:pt>
                <c:pt idx="12">
                  <c:v>49.143000000000001</c:v>
                </c:pt>
                <c:pt idx="13">
                  <c:v>49.720999999999997</c:v>
                </c:pt>
                <c:pt idx="14">
                  <c:v>49.643000000000001</c:v>
                </c:pt>
                <c:pt idx="15">
                  <c:v>49.36</c:v>
                </c:pt>
                <c:pt idx="16">
                  <c:v>49.227999999999994</c:v>
                </c:pt>
                <c:pt idx="17">
                  <c:v>49.185000000000002</c:v>
                </c:pt>
                <c:pt idx="18">
                  <c:v>49.244</c:v>
                </c:pt>
                <c:pt idx="19">
                  <c:v>49.375</c:v>
                </c:pt>
                <c:pt idx="20">
                  <c:v>49.313000000000002</c:v>
                </c:pt>
                <c:pt idx="21">
                  <c:v>49.602999999999994</c:v>
                </c:pt>
                <c:pt idx="22">
                  <c:v>49.225999999999999</c:v>
                </c:pt>
                <c:pt idx="23">
                  <c:v>49.551000000000002</c:v>
                </c:pt>
                <c:pt idx="24">
                  <c:v>49.97</c:v>
                </c:pt>
                <c:pt idx="25">
                  <c:v>49.96</c:v>
                </c:pt>
                <c:pt idx="26">
                  <c:v>49.744</c:v>
                </c:pt>
                <c:pt idx="27">
                  <c:v>49.704999999999998</c:v>
                </c:pt>
                <c:pt idx="28">
                  <c:v>49.622</c:v>
                </c:pt>
                <c:pt idx="29">
                  <c:v>49.551000000000002</c:v>
                </c:pt>
                <c:pt idx="30">
                  <c:v>50.223999999999997</c:v>
                </c:pt>
                <c:pt idx="31">
                  <c:v>49.563000000000002</c:v>
                </c:pt>
                <c:pt idx="32">
                  <c:v>49.308</c:v>
                </c:pt>
                <c:pt idx="33">
                  <c:v>49.234999999999999</c:v>
                </c:pt>
                <c:pt idx="34">
                  <c:v>49.625</c:v>
                </c:pt>
                <c:pt idx="35">
                  <c:v>49.804000000000002</c:v>
                </c:pt>
                <c:pt idx="36">
                  <c:v>49.870999999999995</c:v>
                </c:pt>
                <c:pt idx="37">
                  <c:v>50.343999999999994</c:v>
                </c:pt>
                <c:pt idx="38">
                  <c:v>50.670999999999999</c:v>
                </c:pt>
                <c:pt idx="39">
                  <c:v>50.670999999999999</c:v>
                </c:pt>
                <c:pt idx="40">
                  <c:v>50.742999999999995</c:v>
                </c:pt>
                <c:pt idx="41">
                  <c:v>51.628999999999998</c:v>
                </c:pt>
                <c:pt idx="42">
                  <c:v>51.352999999999994</c:v>
                </c:pt>
                <c:pt idx="43">
                  <c:v>51.234999999999999</c:v>
                </c:pt>
                <c:pt idx="44">
                  <c:v>51.170999999999999</c:v>
                </c:pt>
                <c:pt idx="45">
                  <c:v>52.852999999999994</c:v>
                </c:pt>
                <c:pt idx="46">
                  <c:v>52.695</c:v>
                </c:pt>
                <c:pt idx="47">
                  <c:v>52.780999999999999</c:v>
                </c:pt>
                <c:pt idx="48">
                  <c:v>52.352999999999994</c:v>
                </c:pt>
                <c:pt idx="49">
                  <c:v>52.341999999999999</c:v>
                </c:pt>
                <c:pt idx="50">
                  <c:v>52.349999999999994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780104"/>
        <c:axId val="488780496"/>
      </c:lineChart>
      <c:catAx>
        <c:axId val="488780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88780496"/>
        <c:crosses val="autoZero"/>
        <c:auto val="1"/>
        <c:lblAlgn val="ctr"/>
        <c:lblOffset val="100"/>
        <c:noMultiLvlLbl val="0"/>
      </c:catAx>
      <c:valAx>
        <c:axId val="4887804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none"/>
        <c:minorTickMark val="none"/>
        <c:tickLblPos val="nextTo"/>
        <c:crossAx val="488780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64</xdr:row>
      <xdr:rowOff>63500</xdr:rowOff>
    </xdr:from>
    <xdr:to>
      <xdr:col>34</xdr:col>
      <xdr:colOff>95250</xdr:colOff>
      <xdr:row>113</xdr:row>
      <xdr:rowOff>127000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115</xdr:row>
      <xdr:rowOff>63500</xdr:rowOff>
    </xdr:from>
    <xdr:to>
      <xdr:col>34</xdr:col>
      <xdr:colOff>127000</xdr:colOff>
      <xdr:row>170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0.1712</cdr:x>
      <cdr:y>0.1074</cdr:y>
    </cdr:from>
    <cdr:to>
      <cdr:x>1</cdr:x>
      <cdr:y>0.23522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85814" y="295716"/>
          <a:ext cx="3804329" cy="35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NSW-No.13,14</a:t>
          </a:r>
          <a:r>
            <a:rPr lang="ja-JP" altLang="en-US" sz="1100"/>
            <a:t>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工事に伴い</a:t>
          </a:r>
          <a:r>
            <a:rPr lang="ja-JP" altLang="en-US" sz="1100"/>
            <a:t>一部の期間のみ観測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0.62173</cdr:x>
      <cdr:y>0.19507</cdr:y>
    </cdr:from>
    <cdr:to>
      <cdr:x>0.78976</cdr:x>
      <cdr:y>0.24233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8468532" y="1651140"/>
          <a:ext cx="4991382" cy="400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</a:t>
          </a:r>
          <a:r>
            <a:rPr lang="ja-JP" altLang="en-US" sz="1100"/>
            <a:t>は工事に伴って観測不可能。一部の期間のみ観測しています。</a:t>
          </a:r>
        </a:p>
      </cdr:txBody>
    </cdr:sp>
  </cdr:relSizeAnchor>
  <cdr:relSizeAnchor xmlns:cdr="http://schemas.openxmlformats.org/drawingml/2006/chartDrawing">
    <cdr:from>
      <cdr:x>0.6211</cdr:x>
      <cdr:y>0.16267</cdr:y>
    </cdr:from>
    <cdr:to>
      <cdr:x>0.78912</cdr:x>
      <cdr:y>0.20993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449918" y="1376925"/>
          <a:ext cx="4991085" cy="400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NSW-No.14</a:t>
          </a:r>
          <a:r>
            <a:rPr lang="ja-JP" altLang="en-US" sz="1100"/>
            <a:t>は工事に伴って観測不可能。一部の期間のみ観測しています。</a:t>
          </a:r>
        </a:p>
      </cdr:txBody>
    </cdr:sp>
  </cdr:relSizeAnchor>
  <cdr:relSizeAnchor xmlns:cdr="http://schemas.openxmlformats.org/drawingml/2006/chartDrawing">
    <cdr:from>
      <cdr:x>0.78995</cdr:x>
      <cdr:y>0.48148</cdr:y>
    </cdr:from>
    <cdr:to>
      <cdr:x>0.85499</cdr:x>
      <cdr:y>0.52874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3538317" y="4150406"/>
          <a:ext cx="1938021" cy="407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11/13</a:t>
          </a:r>
          <a:r>
            <a:rPr lang="en-US" altLang="ja-JP" sz="1100" baseline="0"/>
            <a:t> </a:t>
          </a:r>
          <a:r>
            <a:rPr lang="en-US" altLang="ja-JP" sz="1100"/>
            <a:t>NSW-No.2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0.62328</cdr:x>
      <cdr:y>0.32707</cdr:y>
    </cdr:from>
    <cdr:to>
      <cdr:x>0.7913</cdr:x>
      <cdr:y>0.36935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8476383" y="3056467"/>
          <a:ext cx="4980786" cy="395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</a:t>
          </a:r>
          <a:r>
            <a:rPr lang="ja-JP" altLang="en-US" sz="1100"/>
            <a:t>は工事に伴って観測不可能。一部の期間のみ観測しています。</a:t>
          </a:r>
        </a:p>
      </cdr:txBody>
    </cdr:sp>
  </cdr:relSizeAnchor>
  <cdr:relSizeAnchor xmlns:cdr="http://schemas.openxmlformats.org/drawingml/2006/chartDrawing">
    <cdr:from>
      <cdr:x>0.62342</cdr:x>
      <cdr:y>0.1406</cdr:y>
    </cdr:from>
    <cdr:to>
      <cdr:x>0.79144</cdr:x>
      <cdr:y>0.18289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480635" y="1313960"/>
          <a:ext cx="4980786" cy="395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NSW-No.14</a:t>
          </a:r>
          <a:r>
            <a:rPr lang="ja-JP" altLang="en-US" sz="1100"/>
            <a:t>は工事に伴って観測不可能。一部の期間のみ観測しています。</a:t>
          </a:r>
        </a:p>
      </cdr:txBody>
    </cdr:sp>
  </cdr:relSizeAnchor>
  <cdr:relSizeAnchor xmlns:cdr="http://schemas.openxmlformats.org/drawingml/2006/chartDrawing">
    <cdr:from>
      <cdr:x>0.81309</cdr:x>
      <cdr:y>0.68544</cdr:y>
    </cdr:from>
    <cdr:to>
      <cdr:x>0.87812</cdr:x>
      <cdr:y>0.72773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24153097" y="6485309"/>
          <a:ext cx="1931736" cy="400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11/13</a:t>
          </a:r>
          <a:r>
            <a:rPr lang="en-US" altLang="ja-JP" sz="1100" baseline="0"/>
            <a:t> </a:t>
          </a:r>
          <a:r>
            <a:rPr lang="en-US" altLang="ja-JP" sz="1100"/>
            <a:t>NSW-No.2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35718</xdr:colOff>
      <xdr:row>65</xdr:row>
      <xdr:rowOff>137517</xdr:rowOff>
    </xdr:from>
    <xdr:to>
      <xdr:col>5</xdr:col>
      <xdr:colOff>652859</xdr:colOff>
      <xdr:row>82</xdr:row>
      <xdr:rowOff>23217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7937</xdr:colOff>
      <xdr:row>65</xdr:row>
      <xdr:rowOff>137516</xdr:rowOff>
    </xdr:from>
    <xdr:to>
      <xdr:col>11</xdr:col>
      <xdr:colOff>412749</xdr:colOff>
      <xdr:row>82</xdr:row>
      <xdr:rowOff>23216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595311</xdr:colOff>
      <xdr:row>65</xdr:row>
      <xdr:rowOff>127595</xdr:rowOff>
    </xdr:from>
    <xdr:to>
      <xdr:col>17</xdr:col>
      <xdr:colOff>174623</xdr:colOff>
      <xdr:row>82</xdr:row>
      <xdr:rowOff>13295</xdr:rowOff>
    </xdr:to>
    <xdr:graphicFrame macro="">
      <xdr:nvGraphicFramePr>
        <xdr:cNvPr id="40" name="グラフ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265906</xdr:colOff>
      <xdr:row>65</xdr:row>
      <xdr:rowOff>147439</xdr:rowOff>
    </xdr:from>
    <xdr:to>
      <xdr:col>22</xdr:col>
      <xdr:colOff>662781</xdr:colOff>
      <xdr:row>82</xdr:row>
      <xdr:rowOff>33139</xdr:rowOff>
    </xdr:to>
    <xdr:graphicFrame macro="">
      <xdr:nvGraphicFramePr>
        <xdr:cNvPr id="41" name="グラフ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773907</xdr:colOff>
      <xdr:row>65</xdr:row>
      <xdr:rowOff>147438</xdr:rowOff>
    </xdr:from>
    <xdr:to>
      <xdr:col>28</xdr:col>
      <xdr:colOff>353220</xdr:colOff>
      <xdr:row>82</xdr:row>
      <xdr:rowOff>33138</xdr:rowOff>
    </xdr:to>
    <xdr:graphicFrame macro="">
      <xdr:nvGraphicFramePr>
        <xdr:cNvPr id="42" name="グラフ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76396</xdr:colOff>
      <xdr:row>82</xdr:row>
      <xdr:rowOff>157359</xdr:rowOff>
    </xdr:from>
    <xdr:to>
      <xdr:col>5</xdr:col>
      <xdr:colOff>693537</xdr:colOff>
      <xdr:row>99</xdr:row>
      <xdr:rowOff>43059</xdr:rowOff>
    </xdr:to>
    <xdr:graphicFrame macro="">
      <xdr:nvGraphicFramePr>
        <xdr:cNvPr id="43" name="グラフ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794741</xdr:colOff>
      <xdr:row>83</xdr:row>
      <xdr:rowOff>38297</xdr:rowOff>
    </xdr:from>
    <xdr:to>
      <xdr:col>11</xdr:col>
      <xdr:colOff>374053</xdr:colOff>
      <xdr:row>99</xdr:row>
      <xdr:rowOff>82747</xdr:rowOff>
    </xdr:to>
    <xdr:graphicFrame macro="">
      <xdr:nvGraphicFramePr>
        <xdr:cNvPr id="44" name="グラフ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516928</xdr:colOff>
      <xdr:row>83</xdr:row>
      <xdr:rowOff>48219</xdr:rowOff>
    </xdr:from>
    <xdr:to>
      <xdr:col>17</xdr:col>
      <xdr:colOff>96240</xdr:colOff>
      <xdr:row>99</xdr:row>
      <xdr:rowOff>92669</xdr:rowOff>
    </xdr:to>
    <xdr:graphicFrame macro="">
      <xdr:nvGraphicFramePr>
        <xdr:cNvPr id="45" name="グラフ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187522</xdr:colOff>
      <xdr:row>83</xdr:row>
      <xdr:rowOff>38297</xdr:rowOff>
    </xdr:from>
    <xdr:to>
      <xdr:col>22</xdr:col>
      <xdr:colOff>584397</xdr:colOff>
      <xdr:row>99</xdr:row>
      <xdr:rowOff>82747</xdr:rowOff>
    </xdr:to>
    <xdr:graphicFrame macro="">
      <xdr:nvGraphicFramePr>
        <xdr:cNvPr id="46" name="グラフ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675678</xdr:colOff>
      <xdr:row>83</xdr:row>
      <xdr:rowOff>28375</xdr:rowOff>
    </xdr:from>
    <xdr:to>
      <xdr:col>28</xdr:col>
      <xdr:colOff>254991</xdr:colOff>
      <xdr:row>99</xdr:row>
      <xdr:rowOff>72825</xdr:rowOff>
    </xdr:to>
    <xdr:graphicFrame macro="">
      <xdr:nvGraphicFramePr>
        <xdr:cNvPr id="47" name="グラフ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66473</xdr:colOff>
      <xdr:row>100</xdr:row>
      <xdr:rowOff>97830</xdr:rowOff>
    </xdr:from>
    <xdr:to>
      <xdr:col>5</xdr:col>
      <xdr:colOff>683614</xdr:colOff>
      <xdr:row>116</xdr:row>
      <xdr:rowOff>132358</xdr:rowOff>
    </xdr:to>
    <xdr:graphicFrame macro="">
      <xdr:nvGraphicFramePr>
        <xdr:cNvPr id="48" name="グラフ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794739</xdr:colOff>
      <xdr:row>100</xdr:row>
      <xdr:rowOff>97830</xdr:rowOff>
    </xdr:from>
    <xdr:to>
      <xdr:col>11</xdr:col>
      <xdr:colOff>374051</xdr:colOff>
      <xdr:row>116</xdr:row>
      <xdr:rowOff>142280</xdr:rowOff>
    </xdr:to>
    <xdr:graphicFrame macro="">
      <xdr:nvGraphicFramePr>
        <xdr:cNvPr id="49" name="グラフ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465332</xdr:colOff>
      <xdr:row>100</xdr:row>
      <xdr:rowOff>97831</xdr:rowOff>
    </xdr:from>
    <xdr:to>
      <xdr:col>17</xdr:col>
      <xdr:colOff>36707</xdr:colOff>
      <xdr:row>116</xdr:row>
      <xdr:rowOff>142281</xdr:rowOff>
    </xdr:to>
    <xdr:graphicFrame macro="">
      <xdr:nvGraphicFramePr>
        <xdr:cNvPr id="50" name="グラフ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157754</xdr:colOff>
      <xdr:row>100</xdr:row>
      <xdr:rowOff>87909</xdr:rowOff>
    </xdr:from>
    <xdr:to>
      <xdr:col>22</xdr:col>
      <xdr:colOff>554629</xdr:colOff>
      <xdr:row>116</xdr:row>
      <xdr:rowOff>122437</xdr:rowOff>
    </xdr:to>
    <xdr:graphicFrame macro="">
      <xdr:nvGraphicFramePr>
        <xdr:cNvPr id="52" name="グラフ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695520</xdr:colOff>
      <xdr:row>100</xdr:row>
      <xdr:rowOff>77986</xdr:rowOff>
    </xdr:from>
    <xdr:to>
      <xdr:col>28</xdr:col>
      <xdr:colOff>274833</xdr:colOff>
      <xdr:row>116</xdr:row>
      <xdr:rowOff>112514</xdr:rowOff>
    </xdr:to>
    <xdr:graphicFrame macro="">
      <xdr:nvGraphicFramePr>
        <xdr:cNvPr id="53" name="グラフ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46632</xdr:colOff>
      <xdr:row>117</xdr:row>
      <xdr:rowOff>127595</xdr:rowOff>
    </xdr:from>
    <xdr:to>
      <xdr:col>5</xdr:col>
      <xdr:colOff>663773</xdr:colOff>
      <xdr:row>134</xdr:row>
      <xdr:rowOff>13295</xdr:rowOff>
    </xdr:to>
    <xdr:graphicFrame macro="">
      <xdr:nvGraphicFramePr>
        <xdr:cNvPr id="54" name="グラフ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804663</xdr:colOff>
      <xdr:row>117</xdr:row>
      <xdr:rowOff>127595</xdr:rowOff>
    </xdr:from>
    <xdr:to>
      <xdr:col>11</xdr:col>
      <xdr:colOff>383975</xdr:colOff>
      <xdr:row>134</xdr:row>
      <xdr:rowOff>13295</xdr:rowOff>
    </xdr:to>
    <xdr:graphicFrame macro="">
      <xdr:nvGraphicFramePr>
        <xdr:cNvPr id="55" name="グラフ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41955</xdr:colOff>
      <xdr:row>138</xdr:row>
      <xdr:rowOff>156936</xdr:rowOff>
    </xdr:from>
    <xdr:to>
      <xdr:col>5</xdr:col>
      <xdr:colOff>577169</xdr:colOff>
      <xdr:row>154</xdr:row>
      <xdr:rowOff>87993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638400</xdr:colOff>
      <xdr:row>138</xdr:row>
      <xdr:rowOff>143329</xdr:rowOff>
    </xdr:from>
    <xdr:to>
      <xdr:col>11</xdr:col>
      <xdr:colOff>166686</xdr:colOff>
      <xdr:row>154</xdr:row>
      <xdr:rowOff>74386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238123</xdr:colOff>
      <xdr:row>138</xdr:row>
      <xdr:rowOff>133123</xdr:rowOff>
    </xdr:from>
    <xdr:to>
      <xdr:col>16</xdr:col>
      <xdr:colOff>583972</xdr:colOff>
      <xdr:row>154</xdr:row>
      <xdr:rowOff>64180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648606</xdr:colOff>
      <xdr:row>138</xdr:row>
      <xdr:rowOff>156936</xdr:rowOff>
    </xdr:from>
    <xdr:to>
      <xdr:col>22</xdr:col>
      <xdr:colOff>167366</xdr:colOff>
      <xdr:row>154</xdr:row>
      <xdr:rowOff>87993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261937</xdr:colOff>
      <xdr:row>138</xdr:row>
      <xdr:rowOff>143329</xdr:rowOff>
    </xdr:from>
    <xdr:to>
      <xdr:col>27</xdr:col>
      <xdr:colOff>607785</xdr:colOff>
      <xdr:row>154</xdr:row>
      <xdr:rowOff>74386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38553</xdr:colOff>
      <xdr:row>154</xdr:row>
      <xdr:rowOff>156935</xdr:rowOff>
    </xdr:from>
    <xdr:to>
      <xdr:col>5</xdr:col>
      <xdr:colOff>566963</xdr:colOff>
      <xdr:row>170</xdr:row>
      <xdr:rowOff>87992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648606</xdr:colOff>
      <xdr:row>155</xdr:row>
      <xdr:rowOff>11791</xdr:rowOff>
    </xdr:from>
    <xdr:to>
      <xdr:col>11</xdr:col>
      <xdr:colOff>166686</xdr:colOff>
      <xdr:row>170</xdr:row>
      <xdr:rowOff>101598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261935</xdr:colOff>
      <xdr:row>155</xdr:row>
      <xdr:rowOff>11791</xdr:rowOff>
    </xdr:from>
    <xdr:to>
      <xdr:col>16</xdr:col>
      <xdr:colOff>607784</xdr:colOff>
      <xdr:row>170</xdr:row>
      <xdr:rowOff>101598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675821</xdr:colOff>
      <xdr:row>155</xdr:row>
      <xdr:rowOff>25399</xdr:rowOff>
    </xdr:from>
    <xdr:to>
      <xdr:col>22</xdr:col>
      <xdr:colOff>193901</xdr:colOff>
      <xdr:row>170</xdr:row>
      <xdr:rowOff>115206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22</xdr:col>
      <xdr:colOff>275544</xdr:colOff>
      <xdr:row>155</xdr:row>
      <xdr:rowOff>25399</xdr:rowOff>
    </xdr:from>
    <xdr:to>
      <xdr:col>27</xdr:col>
      <xdr:colOff>621392</xdr:colOff>
      <xdr:row>170</xdr:row>
      <xdr:rowOff>115206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4535</xdr:colOff>
      <xdr:row>171</xdr:row>
      <xdr:rowOff>35606</xdr:rowOff>
    </xdr:from>
    <xdr:to>
      <xdr:col>5</xdr:col>
      <xdr:colOff>532945</xdr:colOff>
      <xdr:row>186</xdr:row>
      <xdr:rowOff>125413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655410</xdr:colOff>
      <xdr:row>171</xdr:row>
      <xdr:rowOff>35607</xdr:rowOff>
    </xdr:from>
    <xdr:to>
      <xdr:col>11</xdr:col>
      <xdr:colOff>183697</xdr:colOff>
      <xdr:row>186</xdr:row>
      <xdr:rowOff>125414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251733</xdr:colOff>
      <xdr:row>171</xdr:row>
      <xdr:rowOff>35607</xdr:rowOff>
    </xdr:from>
    <xdr:to>
      <xdr:col>16</xdr:col>
      <xdr:colOff>597580</xdr:colOff>
      <xdr:row>186</xdr:row>
      <xdr:rowOff>125414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679223</xdr:colOff>
      <xdr:row>171</xdr:row>
      <xdr:rowOff>49213</xdr:rowOff>
    </xdr:from>
    <xdr:to>
      <xdr:col>22</xdr:col>
      <xdr:colOff>207509</xdr:colOff>
      <xdr:row>186</xdr:row>
      <xdr:rowOff>131083</xdr:rowOff>
    </xdr:to>
    <xdr:graphicFrame macro="">
      <xdr:nvGraphicFramePr>
        <xdr:cNvPr id="19" name="グラフ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22</xdr:col>
      <xdr:colOff>275544</xdr:colOff>
      <xdr:row>171</xdr:row>
      <xdr:rowOff>49214</xdr:rowOff>
    </xdr:from>
    <xdr:to>
      <xdr:col>27</xdr:col>
      <xdr:colOff>621392</xdr:colOff>
      <xdr:row>186</xdr:row>
      <xdr:rowOff>131084</xdr:rowOff>
    </xdr:to>
    <xdr:graphicFrame macro="">
      <xdr:nvGraphicFramePr>
        <xdr:cNvPr id="20" name="グラフ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672419</xdr:colOff>
      <xdr:row>187</xdr:row>
      <xdr:rowOff>83232</xdr:rowOff>
    </xdr:from>
    <xdr:to>
      <xdr:col>5</xdr:col>
      <xdr:colOff>505731</xdr:colOff>
      <xdr:row>203</xdr:row>
      <xdr:rowOff>6351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570364</xdr:colOff>
      <xdr:row>187</xdr:row>
      <xdr:rowOff>96838</xdr:rowOff>
    </xdr:from>
    <xdr:to>
      <xdr:col>11</xdr:col>
      <xdr:colOff>634999</xdr:colOff>
      <xdr:row>203</xdr:row>
      <xdr:rowOff>9752</xdr:rowOff>
    </xdr:to>
    <xdr:graphicFrame macro="">
      <xdr:nvGraphicFramePr>
        <xdr:cNvPr id="22" name="グラフ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63500</xdr:colOff>
      <xdr:row>204</xdr:row>
      <xdr:rowOff>3174</xdr:rowOff>
    </xdr:from>
    <xdr:to>
      <xdr:col>27</xdr:col>
      <xdr:colOff>730250</xdr:colOff>
      <xdr:row>286</xdr:row>
      <xdr:rowOff>95250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63500</xdr:colOff>
      <xdr:row>289</xdr:row>
      <xdr:rowOff>88898</xdr:rowOff>
    </xdr:from>
    <xdr:to>
      <xdr:col>28</xdr:col>
      <xdr:colOff>0</xdr:colOff>
      <xdr:row>372</xdr:row>
      <xdr:rowOff>31749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723900</xdr:colOff>
      <xdr:row>187</xdr:row>
      <xdr:rowOff>111125</xdr:rowOff>
    </xdr:from>
    <xdr:to>
      <xdr:col>17</xdr:col>
      <xdr:colOff>804410</xdr:colOff>
      <xdr:row>203</xdr:row>
      <xdr:rowOff>24039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11</xdr:col>
      <xdr:colOff>444500</xdr:colOff>
      <xdr:row>117</xdr:row>
      <xdr:rowOff>152400</xdr:rowOff>
    </xdr:from>
    <xdr:to>
      <xdr:col>17</xdr:col>
      <xdr:colOff>36512</xdr:colOff>
      <xdr:row>134</xdr:row>
      <xdr:rowOff>38100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0.43173</cdr:x>
      <cdr:y>0.35313</cdr:y>
    </cdr:from>
    <cdr:to>
      <cdr:x>0.85249</cdr:x>
      <cdr:y>0.49693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997844" y="1002346"/>
          <a:ext cx="1947093" cy="408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11/13</a:t>
          </a:r>
          <a:r>
            <a:rPr lang="en-US" altLang="ja-JP" sz="1100" baseline="0"/>
            <a:t> </a:t>
          </a:r>
          <a:r>
            <a:rPr lang="en-US" altLang="ja-JP" sz="1100"/>
            <a:t>NSW-No.2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0.38225</cdr:x>
      <cdr:y>0.43162</cdr:y>
    </cdr:from>
    <cdr:to>
      <cdr:x>0.80301</cdr:x>
      <cdr:y>0.57541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1758496" y="1193800"/>
          <a:ext cx="1935634" cy="397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11/5</a:t>
          </a:r>
          <a:r>
            <a:rPr lang="en-US" altLang="ja-JP" sz="1100" baseline="0"/>
            <a:t> </a:t>
          </a:r>
          <a:r>
            <a:rPr lang="en-US" altLang="ja-JP" sz="1100"/>
            <a:t>C2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0.21662</cdr:x>
      <cdr:y>0.10813</cdr:y>
    </cdr:from>
    <cdr:to>
      <cdr:x>1</cdr:x>
      <cdr:y>0.23793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99704" y="310845"/>
          <a:ext cx="3615385" cy="373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NSW-No.13,14</a:t>
          </a:r>
          <a:r>
            <a:rPr lang="ja-JP" altLang="en-US" sz="1100"/>
            <a:t>は工事に伴い一部の期間のみ観測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0.20366</cdr:x>
      <cdr:y>0.10258</cdr:y>
    </cdr:from>
    <cdr:to>
      <cdr:x>1</cdr:x>
      <cdr:y>0.22465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39889" y="295734"/>
          <a:ext cx="3675200" cy="351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NSW-No.13,14</a:t>
          </a:r>
          <a:r>
            <a:rPr lang="ja-JP" altLang="en-US" sz="1100"/>
            <a:t>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工事に伴い</a:t>
          </a:r>
          <a:r>
            <a:rPr lang="ja-JP" altLang="en-US" sz="1100"/>
            <a:t>一部の期間のみ観測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0.30721</cdr:x>
      <cdr:y>0.2622</cdr:y>
    </cdr:from>
    <cdr:to>
      <cdr:x>0.73269</cdr:x>
      <cdr:y>0.41278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5977" y="710356"/>
          <a:ext cx="1947224" cy="407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11/13</a:t>
          </a:r>
          <a:r>
            <a:rPr lang="en-US" altLang="ja-JP" sz="1100" baseline="0"/>
            <a:t> </a:t>
          </a:r>
          <a:r>
            <a:rPr lang="en-US" altLang="ja-JP" sz="1100"/>
            <a:t>NSW-No.2</a:t>
          </a:r>
          <a:r>
            <a:rPr lang="ja-JP" altLang="en-US" sz="1100"/>
            <a:t>から臭い</a:t>
          </a:r>
        </a:p>
      </cdr:txBody>
    </cdr:sp>
  </cdr:relSizeAnchor>
  <cdr:relSizeAnchor xmlns:cdr="http://schemas.openxmlformats.org/drawingml/2006/chartDrawing">
    <cdr:from>
      <cdr:x>0.18959</cdr:x>
      <cdr:y>0.17954</cdr:y>
    </cdr:from>
    <cdr:to>
      <cdr:x>0.61507</cdr:x>
      <cdr:y>0.33013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67648" y="486396"/>
          <a:ext cx="1947224" cy="407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11/5</a:t>
          </a:r>
          <a:r>
            <a:rPr lang="en-US" altLang="ja-JP" sz="1100" baseline="0"/>
            <a:t> </a:t>
          </a:r>
          <a:r>
            <a:rPr lang="en-US" altLang="ja-JP" sz="1100"/>
            <a:t>C2</a:t>
          </a:r>
          <a:r>
            <a:rPr lang="ja-JP" altLang="en-US" sz="1100"/>
            <a:t>から臭い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0.18236</cdr:x>
      <cdr:y>0.1078</cdr:y>
    </cdr:from>
    <cdr:to>
      <cdr:x>1</cdr:x>
      <cdr:y>0.2361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32304" y="297673"/>
          <a:ext cx="3731757" cy="354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＊</a:t>
          </a:r>
          <a:r>
            <a:rPr lang="en-US" altLang="ja-JP" sz="1100"/>
            <a:t>NSW-No.13,14</a:t>
          </a:r>
          <a:r>
            <a:rPr lang="ja-JP" altLang="en-US" sz="1100"/>
            <a:t>は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工事に伴い</a:t>
          </a:r>
          <a:r>
            <a:rPr lang="ja-JP" altLang="en-US" sz="1100"/>
            <a:t>一部の期間のみ観測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abSelected="1" zoomScale="60" zoomScaleNormal="60" workbookViewId="0">
      <pane xSplit="2" ySplit="2" topLeftCell="C3" activePane="bottomRight" state="frozen"/>
      <selection activeCell="S124" sqref="S124"/>
      <selection pane="topRight" activeCell="S124" sqref="S124"/>
      <selection pane="bottomLeft" activeCell="S124" sqref="S124"/>
      <selection pane="bottomRight"/>
    </sheetView>
  </sheetViews>
  <sheetFormatPr defaultRowHeight="13.5" x14ac:dyDescent="0.15"/>
  <cols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</cols>
  <sheetData>
    <row r="1" spans="1:38" x14ac:dyDescent="0.15">
      <c r="A1" s="62" t="s">
        <v>363</v>
      </c>
      <c r="B1" s="62"/>
      <c r="C1" s="171" t="s">
        <v>262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/>
      <c r="S1" s="174" t="s">
        <v>263</v>
      </c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J1" s="168" t="s">
        <v>282</v>
      </c>
      <c r="AK1" s="164" t="s">
        <v>283</v>
      </c>
      <c r="AL1" s="166" t="s">
        <v>284</v>
      </c>
    </row>
    <row r="2" spans="1:38" x14ac:dyDescent="0.15">
      <c r="A2" s="63" t="s">
        <v>264</v>
      </c>
      <c r="C2" s="74" t="s">
        <v>265</v>
      </c>
      <c r="D2" s="74" t="s">
        <v>266</v>
      </c>
      <c r="E2" s="74" t="s">
        <v>267</v>
      </c>
      <c r="F2" s="74" t="s">
        <v>268</v>
      </c>
      <c r="G2" s="74" t="s">
        <v>269</v>
      </c>
      <c r="H2" s="74" t="s">
        <v>270</v>
      </c>
      <c r="I2" s="74" t="s">
        <v>271</v>
      </c>
      <c r="J2" s="74" t="s">
        <v>272</v>
      </c>
      <c r="K2" s="74" t="s">
        <v>273</v>
      </c>
      <c r="L2" s="74" t="s">
        <v>274</v>
      </c>
      <c r="M2" s="74" t="s">
        <v>275</v>
      </c>
      <c r="N2" s="74" t="s">
        <v>276</v>
      </c>
      <c r="O2" s="74" t="s">
        <v>277</v>
      </c>
      <c r="P2" s="74" t="s">
        <v>278</v>
      </c>
      <c r="Q2" s="74" t="s">
        <v>279</v>
      </c>
      <c r="R2" s="74" t="s">
        <v>280</v>
      </c>
      <c r="S2" s="73" t="s">
        <v>265</v>
      </c>
      <c r="T2" s="65" t="s">
        <v>266</v>
      </c>
      <c r="U2" s="65" t="s">
        <v>267</v>
      </c>
      <c r="V2" s="65" t="s">
        <v>268</v>
      </c>
      <c r="W2" s="65" t="s">
        <v>269</v>
      </c>
      <c r="X2" s="65" t="s">
        <v>270</v>
      </c>
      <c r="Y2" s="65" t="s">
        <v>271</v>
      </c>
      <c r="Z2" s="65" t="s">
        <v>272</v>
      </c>
      <c r="AA2" s="65" t="s">
        <v>273</v>
      </c>
      <c r="AB2" s="65" t="s">
        <v>274</v>
      </c>
      <c r="AC2" s="65" t="s">
        <v>275</v>
      </c>
      <c r="AD2" s="65" t="s">
        <v>276</v>
      </c>
      <c r="AE2" s="65" t="s">
        <v>277</v>
      </c>
      <c r="AF2" s="65" t="s">
        <v>278</v>
      </c>
      <c r="AG2" s="65" t="s">
        <v>279</v>
      </c>
      <c r="AH2" s="65" t="s">
        <v>280</v>
      </c>
      <c r="AJ2" s="169"/>
      <c r="AK2" s="165"/>
      <c r="AL2" s="167"/>
    </row>
    <row r="3" spans="1:38" x14ac:dyDescent="0.15">
      <c r="A3" s="66" t="s">
        <v>281</v>
      </c>
      <c r="B3" s="63">
        <f ca="1">INDIRECT(A3&amp;"!A8")</f>
        <v>41278</v>
      </c>
      <c r="C3" s="75">
        <f ca="1">$AL$6-INDIRECT($A3&amp;"!E9")</f>
        <v>49.792000000000002</v>
      </c>
      <c r="D3" s="75">
        <f ca="1">$AL$10-INDIRECT(A3&amp;"!K9")</f>
        <v>46.456000000000003</v>
      </c>
      <c r="E3" s="75">
        <f ca="1">$AL$13-INDIRECT(A3&amp;"!P9")</f>
        <v>63.61</v>
      </c>
      <c r="F3" s="75">
        <f ca="1">$AL$18-INDIRECT(A3&amp;"!F16")</f>
        <v>51.119</v>
      </c>
      <c r="G3" s="75">
        <f ca="1">$AL$22-INDIRECT(A3&amp;"!L16")</f>
        <v>50.271000000000001</v>
      </c>
      <c r="H3" s="75">
        <f ca="1">$AL$24-INDIRECT(A3&amp;"!O16")</f>
        <v>51.093999999999994</v>
      </c>
      <c r="I3" s="75">
        <f ca="1">$AL$26-INDIRECT(A3&amp;"!C23")</f>
        <v>49.079000000000001</v>
      </c>
      <c r="J3" s="75">
        <f ca="1">$AL$29-INDIRECT(A3&amp;"!H23")</f>
        <v>50.072000000000003</v>
      </c>
      <c r="K3" s="75">
        <f t="shared" ref="K3:K52" ca="1" si="0">$AL$34-INDIRECT(A3&amp;"!O23")</f>
        <v>59.97</v>
      </c>
      <c r="L3" s="75">
        <f t="shared" ref="L3:L52" ca="1" si="1">$AL$38-INDIRECT(A3&amp;"!E30")</f>
        <v>50.384</v>
      </c>
      <c r="M3" s="75">
        <f t="shared" ref="M3:M52" ca="1" si="2">$AL$42-INDIRECT(A3&amp;"!J30")</f>
        <v>53.119</v>
      </c>
      <c r="N3" s="75">
        <f t="shared" ref="N3:N52" ca="1" si="3">$AL$45-INDIRECT(A3&amp;"!O30")</f>
        <v>48.139000000000003</v>
      </c>
      <c r="O3" s="134"/>
      <c r="P3" s="134"/>
      <c r="Q3" s="76">
        <f ca="1">$AL$61-INDIRECT(A3&amp;"!L44")</f>
        <v>53.546999999999997</v>
      </c>
      <c r="R3" s="76">
        <f ca="1">$AL$63-INDIRECT(A3&amp;"!C51")</f>
        <v>48.478999999999999</v>
      </c>
      <c r="S3" s="68">
        <f ca="1">INDIRECT(A3&amp;"!F11")</f>
        <v>1300</v>
      </c>
      <c r="T3" s="64">
        <f ca="1">INDIRECT(A3&amp;"!M11")</f>
        <v>450</v>
      </c>
      <c r="U3" s="69">
        <f ca="1">INDIRECT(A3&amp;"!Q11")</f>
        <v>620</v>
      </c>
      <c r="V3" s="64">
        <f ca="1">INDIRECT(A3&amp;"!H18")</f>
        <v>80</v>
      </c>
      <c r="W3" s="64">
        <f ca="1">INDIRECT(A3&amp;"!N18")</f>
        <v>12</v>
      </c>
      <c r="X3" s="64">
        <f ca="1">INDIRECT(A3&amp;"!P18")</f>
        <v>750</v>
      </c>
      <c r="Y3" s="64">
        <f ca="1">INDIRECT(A3&amp;"!E25")</f>
        <v>30</v>
      </c>
      <c r="Z3" s="64">
        <f ca="1">INDIRECT(A3&amp;"!J25")</f>
        <v>12</v>
      </c>
      <c r="AA3" s="64">
        <f ca="1">INDIRECT(A3&amp;"!Q25")</f>
        <v>10</v>
      </c>
      <c r="AB3" s="64">
        <f ca="1">INDIRECT(A3&amp;"!F32")</f>
        <v>10</v>
      </c>
      <c r="AC3" s="64">
        <f ca="1">INDIRECT(A3&amp;"!L32")</f>
        <v>18</v>
      </c>
      <c r="AD3" s="64">
        <f ca="1">INDIRECT(A3&amp;"!Q32")</f>
        <v>300</v>
      </c>
      <c r="AE3" s="134"/>
      <c r="AF3" s="134"/>
      <c r="AG3" s="64">
        <f ca="1">INDIRECT(A3&amp;"!N46")</f>
        <v>15</v>
      </c>
      <c r="AH3" s="69">
        <f t="shared" ref="AH3:AH6" ca="1" si="4">INDIRECT(A3&amp;"!D53")</f>
        <v>320</v>
      </c>
      <c r="AJ3" s="168" t="s">
        <v>1</v>
      </c>
      <c r="AK3" s="70" t="s">
        <v>285</v>
      </c>
      <c r="AL3" s="142">
        <v>70.674999999999997</v>
      </c>
    </row>
    <row r="4" spans="1:38" x14ac:dyDescent="0.15">
      <c r="A4" s="66" t="s">
        <v>348</v>
      </c>
      <c r="B4" s="63">
        <f t="shared" ref="B4:B52" ca="1" si="5">INDIRECT(A4&amp;"!A8")</f>
        <v>41282</v>
      </c>
      <c r="C4" s="75">
        <f t="shared" ref="C4:C52" ca="1" si="6">$AL$6-INDIRECT(A4&amp;"!E9")</f>
        <v>49.760000000000005</v>
      </c>
      <c r="D4" s="75">
        <f t="shared" ref="D4:D52" ca="1" si="7">$AL$10-INDIRECT(A4&amp;"!K9")</f>
        <v>46.454999999999998</v>
      </c>
      <c r="E4" s="75">
        <f t="shared" ref="E4:E52" ca="1" si="8">$AL$13-INDIRECT(A4&amp;"!P9")</f>
        <v>63.597999999999999</v>
      </c>
      <c r="F4" s="75">
        <f t="shared" ref="F4:F52" ca="1" si="9">$AL$18-INDIRECT(A4&amp;"!F16")</f>
        <v>51.086999999999996</v>
      </c>
      <c r="G4" s="75">
        <f t="shared" ref="G4:G52" ca="1" si="10">$AL$22-INDIRECT(A4&amp;"!L16")</f>
        <v>50.268999999999998</v>
      </c>
      <c r="H4" s="75">
        <f t="shared" ref="H4:H52" ca="1" si="11">$AL$24-INDIRECT(A4&amp;"!O16")</f>
        <v>51.061999999999998</v>
      </c>
      <c r="I4" s="75">
        <f t="shared" ref="I4:I52" ca="1" si="12">$AL$26-INDIRECT(A4&amp;"!C23")</f>
        <v>49.073999999999998</v>
      </c>
      <c r="J4" s="75">
        <f t="shared" ref="J4:J17" ca="1" si="13">$AL$29-INDIRECT(A4&amp;"!H23")</f>
        <v>50.063000000000002</v>
      </c>
      <c r="K4" s="75">
        <f t="shared" ca="1" si="0"/>
        <v>59.965000000000003</v>
      </c>
      <c r="L4" s="75">
        <f t="shared" ca="1" si="1"/>
        <v>50.385000000000005</v>
      </c>
      <c r="M4" s="75">
        <f t="shared" ca="1" si="2"/>
        <v>53.063000000000002</v>
      </c>
      <c r="N4" s="75">
        <f t="shared" ca="1" si="3"/>
        <v>48.132000000000005</v>
      </c>
      <c r="O4" s="134"/>
      <c r="P4" s="134"/>
      <c r="Q4" s="76">
        <f t="shared" ref="Q4:Q52" ca="1" si="14">$AL$61-INDIRECT(A4&amp;"!L44")</f>
        <v>53.58</v>
      </c>
      <c r="R4" s="76">
        <f t="shared" ref="R4:R52" ca="1" si="15">$AL$63-INDIRECT(A4&amp;"!C51")</f>
        <v>48.444000000000003</v>
      </c>
      <c r="S4" s="68">
        <f t="shared" ref="S4:S13" ca="1" si="16">INDIRECT(A4&amp;"!F11")</f>
        <v>1600</v>
      </c>
      <c r="T4" s="64">
        <f t="shared" ref="T4:T52" ca="1" si="17">INDIRECT(A4&amp;"!M11")</f>
        <v>400</v>
      </c>
      <c r="U4" s="69">
        <f t="shared" ref="U4:U52" ca="1" si="18">INDIRECT(A4&amp;"!Q11")</f>
        <v>580</v>
      </c>
      <c r="V4" s="64">
        <f t="shared" ref="V4:V52" ca="1" si="19">INDIRECT(A4&amp;"!H18")</f>
        <v>60</v>
      </c>
      <c r="W4" s="64">
        <f t="shared" ref="W4:W52" ca="1" si="20">INDIRECT(A4&amp;"!N18")</f>
        <v>10</v>
      </c>
      <c r="X4" s="64">
        <f t="shared" ref="X4:X52" ca="1" si="21">INDIRECT(A4&amp;"!P18")</f>
        <v>800</v>
      </c>
      <c r="Y4" s="64">
        <f t="shared" ref="Y4:Y52" ca="1" si="22">INDIRECT(A4&amp;"!E25")</f>
        <v>40</v>
      </c>
      <c r="Z4" s="64">
        <f t="shared" ref="Z4:Z52" ca="1" si="23">INDIRECT(A4&amp;"!J25")</f>
        <v>12</v>
      </c>
      <c r="AA4" s="64">
        <f t="shared" ref="AA4:AA52" ca="1" si="24">INDIRECT(A4&amp;"!Q25")</f>
        <v>8</v>
      </c>
      <c r="AB4" s="64">
        <f t="shared" ref="AB4:AB52" ca="1" si="25">INDIRECT(A4&amp;"!F32")</f>
        <v>10</v>
      </c>
      <c r="AC4" s="64">
        <f t="shared" ref="AC4:AC52" ca="1" si="26">INDIRECT(A4&amp;"!L32")</f>
        <v>18</v>
      </c>
      <c r="AD4" s="64">
        <f t="shared" ref="AD4:AD52" ca="1" si="27">INDIRECT(A4&amp;"!Q32")</f>
        <v>320</v>
      </c>
      <c r="AE4" s="134"/>
      <c r="AF4" s="134"/>
      <c r="AG4" s="64">
        <f t="shared" ref="AG4:AG52" ca="1" si="28">INDIRECT(A4&amp;"!N46")</f>
        <v>30</v>
      </c>
      <c r="AH4" s="69">
        <f t="shared" ca="1" si="4"/>
        <v>250</v>
      </c>
      <c r="AJ4" s="170"/>
      <c r="AK4" s="143" t="s">
        <v>286</v>
      </c>
      <c r="AL4" s="144">
        <v>70.573999999999998</v>
      </c>
    </row>
    <row r="5" spans="1:38" x14ac:dyDescent="0.15">
      <c r="A5" s="66" t="s">
        <v>350</v>
      </c>
      <c r="B5" s="63">
        <f t="shared" ca="1" si="5"/>
        <v>41289</v>
      </c>
      <c r="C5" s="75">
        <f t="shared" ca="1" si="6"/>
        <v>49.657000000000004</v>
      </c>
      <c r="D5" s="75">
        <f t="shared" ca="1" si="7"/>
        <v>46.444000000000003</v>
      </c>
      <c r="E5" s="75">
        <f t="shared" ca="1" si="8"/>
        <v>63.521999999999998</v>
      </c>
      <c r="F5" s="75">
        <f t="shared" ca="1" si="9"/>
        <v>51.012999999999991</v>
      </c>
      <c r="G5" s="75">
        <f t="shared" ca="1" si="10"/>
        <v>50.242999999999995</v>
      </c>
      <c r="H5" s="75">
        <f t="shared" ca="1" si="11"/>
        <v>50.924999999999997</v>
      </c>
      <c r="I5" s="75">
        <f t="shared" ca="1" si="12"/>
        <v>49.037999999999997</v>
      </c>
      <c r="J5" s="75">
        <f t="shared" ca="1" si="13"/>
        <v>50.070999999999998</v>
      </c>
      <c r="K5" s="75">
        <f t="shared" ca="1" si="0"/>
        <v>61.858000000000004</v>
      </c>
      <c r="L5" s="75">
        <f t="shared" ca="1" si="1"/>
        <v>50.401000000000003</v>
      </c>
      <c r="M5" s="75">
        <f t="shared" ca="1" si="2"/>
        <v>52.914999999999999</v>
      </c>
      <c r="N5" s="75">
        <f t="shared" ca="1" si="3"/>
        <v>48.11</v>
      </c>
      <c r="O5" s="134"/>
      <c r="P5" s="134"/>
      <c r="Q5" s="76">
        <f t="shared" ca="1" si="14"/>
        <v>53.556999999999995</v>
      </c>
      <c r="R5" s="76">
        <f t="shared" ca="1" si="15"/>
        <v>48.373000000000005</v>
      </c>
      <c r="S5" s="68">
        <f t="shared" ca="1" si="16"/>
        <v>1400</v>
      </c>
      <c r="T5" s="64">
        <f t="shared" ca="1" si="17"/>
        <v>400</v>
      </c>
      <c r="U5" s="69">
        <f t="shared" ca="1" si="18"/>
        <v>500</v>
      </c>
      <c r="V5" s="64">
        <f t="shared" ca="1" si="19"/>
        <v>100</v>
      </c>
      <c r="W5" s="64">
        <f t="shared" ca="1" si="20"/>
        <v>10</v>
      </c>
      <c r="X5" s="64">
        <f t="shared" ca="1" si="21"/>
        <v>700</v>
      </c>
      <c r="Y5" s="64">
        <f t="shared" ca="1" si="22"/>
        <v>35</v>
      </c>
      <c r="Z5" s="64">
        <f t="shared" ca="1" si="23"/>
        <v>20</v>
      </c>
      <c r="AA5" s="64">
        <f t="shared" ca="1" si="24"/>
        <v>10</v>
      </c>
      <c r="AB5" s="64">
        <f t="shared" ca="1" si="25"/>
        <v>10</v>
      </c>
      <c r="AC5" s="64">
        <f t="shared" ca="1" si="26"/>
        <v>20</v>
      </c>
      <c r="AD5" s="64">
        <f t="shared" ca="1" si="27"/>
        <v>310</v>
      </c>
      <c r="AE5" s="134"/>
      <c r="AF5" s="134"/>
      <c r="AG5" s="64">
        <f t="shared" ca="1" si="28"/>
        <v>18</v>
      </c>
      <c r="AH5" s="69">
        <f t="shared" ca="1" si="4"/>
        <v>380</v>
      </c>
      <c r="AJ5" s="170"/>
      <c r="AK5" s="143" t="s">
        <v>287</v>
      </c>
      <c r="AL5" s="144">
        <v>70.573999999999998</v>
      </c>
    </row>
    <row r="6" spans="1:38" x14ac:dyDescent="0.15">
      <c r="A6" s="66" t="s">
        <v>351</v>
      </c>
      <c r="B6" s="63">
        <f t="shared" ca="1" si="5"/>
        <v>41295</v>
      </c>
      <c r="C6" s="75">
        <f t="shared" ca="1" si="6"/>
        <v>49.662000000000006</v>
      </c>
      <c r="D6" s="75">
        <f t="shared" ca="1" si="7"/>
        <v>46.421999999999997</v>
      </c>
      <c r="E6" s="75">
        <f t="shared" ca="1" si="8"/>
        <v>63.519999999999996</v>
      </c>
      <c r="F6" s="75">
        <f t="shared" ca="1" si="9"/>
        <v>50.988999999999997</v>
      </c>
      <c r="G6" s="75">
        <f t="shared" ca="1" si="10"/>
        <v>50.225000000000001</v>
      </c>
      <c r="H6" s="75">
        <f t="shared" ca="1" si="11"/>
        <v>50.983999999999995</v>
      </c>
      <c r="I6" s="75">
        <f t="shared" ca="1" si="12"/>
        <v>49.055999999999997</v>
      </c>
      <c r="J6" s="75">
        <f t="shared" ca="1" si="13"/>
        <v>50.073</v>
      </c>
      <c r="K6" s="75">
        <f t="shared" ca="1" si="0"/>
        <v>59.895000000000003</v>
      </c>
      <c r="L6" s="75">
        <f t="shared" ca="1" si="1"/>
        <v>50.410000000000004</v>
      </c>
      <c r="M6" s="75">
        <f t="shared" ca="1" si="2"/>
        <v>52.978999999999999</v>
      </c>
      <c r="N6" s="75">
        <f t="shared" ca="1" si="3"/>
        <v>48.105000000000004</v>
      </c>
      <c r="O6" s="134"/>
      <c r="P6" s="134"/>
      <c r="Q6" s="76">
        <f t="shared" ca="1" si="14"/>
        <v>53.559999999999995</v>
      </c>
      <c r="R6" s="76">
        <f t="shared" ca="1" si="15"/>
        <v>48.384</v>
      </c>
      <c r="S6" s="68">
        <f t="shared" ca="1" si="16"/>
        <v>1600</v>
      </c>
      <c r="T6" s="64">
        <f t="shared" ca="1" si="17"/>
        <v>400</v>
      </c>
      <c r="U6" s="69">
        <f t="shared" ca="1" si="18"/>
        <v>600</v>
      </c>
      <c r="V6" s="64">
        <f t="shared" ca="1" si="19"/>
        <v>100</v>
      </c>
      <c r="W6" s="64">
        <f t="shared" ca="1" si="20"/>
        <v>12</v>
      </c>
      <c r="X6" s="64">
        <f t="shared" ca="1" si="21"/>
        <v>800</v>
      </c>
      <c r="Y6" s="64">
        <f t="shared" ca="1" si="22"/>
        <v>30</v>
      </c>
      <c r="Z6" s="64">
        <f t="shared" ca="1" si="23"/>
        <v>20</v>
      </c>
      <c r="AA6" s="64">
        <f t="shared" ca="1" si="24"/>
        <v>10</v>
      </c>
      <c r="AB6" s="64">
        <f t="shared" ca="1" si="25"/>
        <v>12</v>
      </c>
      <c r="AC6" s="64">
        <f t="shared" ca="1" si="26"/>
        <v>40</v>
      </c>
      <c r="AD6" s="64">
        <f t="shared" ca="1" si="27"/>
        <v>310</v>
      </c>
      <c r="AE6" s="134"/>
      <c r="AF6" s="134"/>
      <c r="AG6" s="64">
        <f t="shared" ca="1" si="28"/>
        <v>20</v>
      </c>
      <c r="AH6" s="69">
        <f t="shared" ca="1" si="4"/>
        <v>400</v>
      </c>
      <c r="AJ6" s="169"/>
      <c r="AK6" s="71" t="s">
        <v>288</v>
      </c>
      <c r="AL6" s="145">
        <v>70.575000000000003</v>
      </c>
    </row>
    <row r="7" spans="1:38" x14ac:dyDescent="0.15">
      <c r="A7" s="66" t="s">
        <v>352</v>
      </c>
      <c r="B7" s="63">
        <f ca="1">INDIRECT(A7&amp;"!A8")</f>
        <v>41302</v>
      </c>
      <c r="C7" s="75">
        <f ca="1">$AL$6-INDIRECT(A7&amp;"!E9")</f>
        <v>49.746000000000002</v>
      </c>
      <c r="D7" s="75">
        <f ca="1">$AL$10-INDIRECT(A7&amp;"!K9")</f>
        <v>46.465999999999994</v>
      </c>
      <c r="E7" s="75">
        <f ca="1">$AL$13-INDIRECT(A7&amp;"!P9")</f>
        <v>63.721999999999994</v>
      </c>
      <c r="F7" s="75">
        <f ca="1">$AL$18-INDIRECT(A7&amp;"!F16")</f>
        <v>51.168999999999997</v>
      </c>
      <c r="G7" s="75">
        <f ca="1">$AL$22-INDIRECT(A7&amp;"!L16")</f>
        <v>50.283999999999999</v>
      </c>
      <c r="H7" s="75">
        <f ca="1">$AL$24-INDIRECT(A7&amp;"!O16")</f>
        <v>50.989999999999995</v>
      </c>
      <c r="I7" s="75">
        <f ca="1">$AL$26-INDIRECT(A7&amp;"!C23")</f>
        <v>49.076000000000001</v>
      </c>
      <c r="J7" s="75">
        <f ca="1">$AL$29-INDIRECT(A7&amp;"!H23")</f>
        <v>50.066000000000003</v>
      </c>
      <c r="K7" s="75">
        <f t="shared" ca="1" si="0"/>
        <v>60.755000000000003</v>
      </c>
      <c r="L7" s="75">
        <f t="shared" ca="1" si="1"/>
        <v>50.393000000000001</v>
      </c>
      <c r="M7" s="75">
        <f t="shared" ca="1" si="2"/>
        <v>53.204999999999998</v>
      </c>
      <c r="N7" s="75">
        <f t="shared" ca="1" si="3"/>
        <v>48.133000000000003</v>
      </c>
      <c r="O7" s="134"/>
      <c r="P7" s="134"/>
      <c r="Q7" s="76">
        <f ca="1">$AL$61-INDIRECT(A7&amp;"!L44")</f>
        <v>53.589999999999996</v>
      </c>
      <c r="R7" s="76">
        <f ca="1">$AL$63-INDIRECT(A7&amp;"!C51")</f>
        <v>48.352999999999994</v>
      </c>
      <c r="S7" s="68">
        <f ca="1">INDIRECT(A7&amp;"!F11")</f>
        <v>1550</v>
      </c>
      <c r="T7" s="64">
        <f ca="1">INDIRECT(A7&amp;"!M11")</f>
        <v>400</v>
      </c>
      <c r="U7" s="69">
        <f ca="1">INDIRECT(A7&amp;"!Q11")</f>
        <v>800</v>
      </c>
      <c r="V7" s="64">
        <f ca="1">INDIRECT(A7&amp;"!H18")</f>
        <v>100</v>
      </c>
      <c r="W7" s="64">
        <f ca="1">INDIRECT(A7&amp;"!N18")</f>
        <v>12</v>
      </c>
      <c r="X7" s="64">
        <f ca="1">INDIRECT(A7&amp;"!P18")</f>
        <v>800</v>
      </c>
      <c r="Y7" s="64">
        <f ca="1">INDIRECT(A7&amp;"!E25")</f>
        <v>35</v>
      </c>
      <c r="Z7" s="64">
        <f ca="1">INDIRECT(A7&amp;"!J25")</f>
        <v>10</v>
      </c>
      <c r="AA7" s="64">
        <f ca="1">INDIRECT(A7&amp;"!Q25")</f>
        <v>10</v>
      </c>
      <c r="AB7" s="64">
        <f ca="1">INDIRECT(A7&amp;"!F32")</f>
        <v>10</v>
      </c>
      <c r="AC7" s="64">
        <f ca="1">INDIRECT(A7&amp;"!L32")</f>
        <v>20</v>
      </c>
      <c r="AD7" s="64">
        <f ca="1">INDIRECT(A7&amp;"!Q32")</f>
        <v>300</v>
      </c>
      <c r="AE7" s="134"/>
      <c r="AF7" s="134"/>
      <c r="AG7" s="64">
        <f ca="1">INDIRECT(A7&amp;"!N46")</f>
        <v>18</v>
      </c>
      <c r="AH7" s="69">
        <f ca="1">INDIRECT(A7&amp;"!D53")</f>
        <v>350</v>
      </c>
      <c r="AJ7" s="168" t="s">
        <v>2</v>
      </c>
      <c r="AK7" s="70" t="s">
        <v>289</v>
      </c>
      <c r="AL7" s="142">
        <v>65.17</v>
      </c>
    </row>
    <row r="8" spans="1:38" x14ac:dyDescent="0.15">
      <c r="A8" s="66" t="s">
        <v>354</v>
      </c>
      <c r="B8" s="63">
        <f ca="1">INDIRECT(A8&amp;"!A8")</f>
        <v>41309</v>
      </c>
      <c r="C8" s="75">
        <f ca="1">$AL$6-INDIRECT(A8&amp;"!E9")</f>
        <v>49.671000000000006</v>
      </c>
      <c r="D8" s="75">
        <f ca="1">$AL$10-INDIRECT(A8&amp;"!K9")</f>
        <v>46.5</v>
      </c>
      <c r="E8" s="75">
        <f ca="1">$AL$13-INDIRECT(A8&amp;"!P9")</f>
        <v>63.628</v>
      </c>
      <c r="F8" s="75">
        <f ca="1">$AL$18-INDIRECT(A8&amp;"!F16")</f>
        <v>51.055999999999997</v>
      </c>
      <c r="G8" s="75">
        <f ca="1">$AL$22-INDIRECT(A8&amp;"!L16")</f>
        <v>50.275999999999996</v>
      </c>
      <c r="H8" s="75">
        <f ca="1">$AL$24-INDIRECT(A8&amp;"!O16")</f>
        <v>50.917999999999999</v>
      </c>
      <c r="I8" s="75">
        <f ca="1">$AL$26-INDIRECT(A8&amp;"!C23")</f>
        <v>49.042999999999999</v>
      </c>
      <c r="J8" s="75">
        <f ca="1">$AL$29-INDIRECT(A8&amp;"!H23")</f>
        <v>50.067999999999998</v>
      </c>
      <c r="K8" s="75">
        <f t="shared" ca="1" si="0"/>
        <v>60.624000000000002</v>
      </c>
      <c r="L8" s="75">
        <f t="shared" ca="1" si="1"/>
        <v>50.386000000000003</v>
      </c>
      <c r="M8" s="75">
        <f t="shared" ca="1" si="2"/>
        <v>53.097000000000001</v>
      </c>
      <c r="N8" s="75">
        <f t="shared" ca="1" si="3"/>
        <v>48.115000000000002</v>
      </c>
      <c r="O8" s="134"/>
      <c r="P8" s="134"/>
      <c r="Q8" s="76">
        <f ca="1">$AL$61-INDIRECT(A8&amp;"!L44")</f>
        <v>53.573999999999998</v>
      </c>
      <c r="R8" s="76">
        <f ca="1">$AL$63-INDIRECT(A8&amp;"!C51")</f>
        <v>48.305</v>
      </c>
      <c r="S8" s="68">
        <f ca="1">INDIRECT(A8&amp;"!F11")</f>
        <v>1500</v>
      </c>
      <c r="T8" s="64">
        <f ca="1">INDIRECT(A8&amp;"!M11")</f>
        <v>400</v>
      </c>
      <c r="U8" s="69">
        <f ca="1">INDIRECT(A8&amp;"!Q11")</f>
        <v>800</v>
      </c>
      <c r="V8" s="64">
        <f ca="1">INDIRECT(A8&amp;"!H18")</f>
        <v>100</v>
      </c>
      <c r="W8" s="64">
        <f ca="1">INDIRECT(A8&amp;"!N18")</f>
        <v>15</v>
      </c>
      <c r="X8" s="64">
        <f ca="1">INDIRECT(A8&amp;"!P18")</f>
        <v>800</v>
      </c>
      <c r="Y8" s="64">
        <f ca="1">INDIRECT(A8&amp;"!E25")</f>
        <v>30</v>
      </c>
      <c r="Z8" s="64">
        <f ca="1">INDIRECT(A8&amp;"!J25")</f>
        <v>10</v>
      </c>
      <c r="AA8" s="64">
        <f ca="1">INDIRECT(A8&amp;"!Q25")</f>
        <v>10</v>
      </c>
      <c r="AB8" s="64">
        <f ca="1">INDIRECT(A8&amp;"!F32")</f>
        <v>10</v>
      </c>
      <c r="AC8" s="64">
        <f ca="1">INDIRECT(A8&amp;"!L32")</f>
        <v>20</v>
      </c>
      <c r="AD8" s="64">
        <f ca="1">INDIRECT(A8&amp;"!Q32")</f>
        <v>300</v>
      </c>
      <c r="AE8" s="134"/>
      <c r="AF8" s="134"/>
      <c r="AG8" s="64">
        <f ca="1">INDIRECT(A8&amp;"!N46")</f>
        <v>20</v>
      </c>
      <c r="AH8" s="69">
        <f ca="1">INDIRECT(A8&amp;"!D53")</f>
        <v>300</v>
      </c>
      <c r="AJ8" s="170"/>
      <c r="AK8" s="143" t="s">
        <v>290</v>
      </c>
      <c r="AL8" s="144">
        <v>65.197999999999993</v>
      </c>
    </row>
    <row r="9" spans="1:38" x14ac:dyDescent="0.15">
      <c r="A9" s="66" t="s">
        <v>353</v>
      </c>
      <c r="B9" s="63">
        <f t="shared" ca="1" si="5"/>
        <v>41317</v>
      </c>
      <c r="C9" s="75">
        <f t="shared" ca="1" si="6"/>
        <v>49.673000000000002</v>
      </c>
      <c r="D9" s="75">
        <f t="shared" ca="1" si="7"/>
        <v>46.495999999999995</v>
      </c>
      <c r="E9" s="75">
        <f t="shared" ca="1" si="8"/>
        <v>63.616999999999997</v>
      </c>
      <c r="F9" s="75">
        <f t="shared" ca="1" si="9"/>
        <v>50.991</v>
      </c>
      <c r="G9" s="75">
        <f t="shared" ca="1" si="10"/>
        <v>50.237000000000002</v>
      </c>
      <c r="H9" s="75">
        <f t="shared" ca="1" si="11"/>
        <v>51.225999999999999</v>
      </c>
      <c r="I9" s="75">
        <f t="shared" ca="1" si="12"/>
        <v>49.107999999999997</v>
      </c>
      <c r="J9" s="75">
        <f t="shared" ca="1" si="13"/>
        <v>50.052</v>
      </c>
      <c r="K9" s="75">
        <f t="shared" ca="1" si="0"/>
        <v>59.936999999999998</v>
      </c>
      <c r="L9" s="75">
        <f t="shared" ca="1" si="1"/>
        <v>50.350999999999999</v>
      </c>
      <c r="M9" s="75">
        <f t="shared" ca="1" si="2"/>
        <v>52.914999999999999</v>
      </c>
      <c r="N9" s="75">
        <f t="shared" ca="1" si="3"/>
        <v>48.154000000000003</v>
      </c>
      <c r="O9" s="134"/>
      <c r="P9" s="134"/>
      <c r="Q9" s="76">
        <f t="shared" ca="1" si="14"/>
        <v>53.599999999999994</v>
      </c>
      <c r="R9" s="76">
        <f t="shared" ca="1" si="15"/>
        <v>48.358000000000004</v>
      </c>
      <c r="S9" s="68">
        <f t="shared" ca="1" si="16"/>
        <v>1300</v>
      </c>
      <c r="T9" s="64">
        <f t="shared" ca="1" si="17"/>
        <v>400</v>
      </c>
      <c r="U9" s="69">
        <f t="shared" ca="1" si="18"/>
        <v>750</v>
      </c>
      <c r="V9" s="64">
        <f t="shared" ca="1" si="19"/>
        <v>120</v>
      </c>
      <c r="W9" s="64">
        <f t="shared" ca="1" si="20"/>
        <v>12</v>
      </c>
      <c r="X9" s="64">
        <f t="shared" ca="1" si="21"/>
        <v>800</v>
      </c>
      <c r="Y9" s="64">
        <f t="shared" ca="1" si="22"/>
        <v>30</v>
      </c>
      <c r="Z9" s="64">
        <f t="shared" ca="1" si="23"/>
        <v>12</v>
      </c>
      <c r="AA9" s="64">
        <f t="shared" ca="1" si="24"/>
        <v>8</v>
      </c>
      <c r="AB9" s="64">
        <f t="shared" ca="1" si="25"/>
        <v>10</v>
      </c>
      <c r="AC9" s="64">
        <f t="shared" ca="1" si="26"/>
        <v>18</v>
      </c>
      <c r="AD9" s="64">
        <f t="shared" ca="1" si="27"/>
        <v>300</v>
      </c>
      <c r="AE9" s="134"/>
      <c r="AF9" s="134"/>
      <c r="AG9" s="64">
        <f t="shared" ca="1" si="28"/>
        <v>15</v>
      </c>
      <c r="AH9" s="69">
        <f t="shared" ref="AH9:AH29" ca="1" si="29">INDIRECT(A9&amp;"!D53")</f>
        <v>320</v>
      </c>
      <c r="AJ9" s="170"/>
      <c r="AK9" s="143" t="s">
        <v>291</v>
      </c>
      <c r="AL9" s="144">
        <v>65.194999999999993</v>
      </c>
    </row>
    <row r="10" spans="1:38" x14ac:dyDescent="0.15">
      <c r="A10" s="66" t="s">
        <v>355</v>
      </c>
      <c r="B10" s="63">
        <f t="shared" ca="1" si="5"/>
        <v>41330</v>
      </c>
      <c r="C10" s="75">
        <f t="shared" ca="1" si="6"/>
        <v>49.622</v>
      </c>
      <c r="D10" s="75">
        <f t="shared" ca="1" si="7"/>
        <v>46.768000000000001</v>
      </c>
      <c r="E10" s="75">
        <f t="shared" ca="1" si="8"/>
        <v>63.813000000000002</v>
      </c>
      <c r="F10" s="75">
        <f t="shared" ca="1" si="9"/>
        <v>51.030999999999992</v>
      </c>
      <c r="G10" s="75">
        <f t="shared" ca="1" si="10"/>
        <v>50.338000000000001</v>
      </c>
      <c r="H10" s="75">
        <f t="shared" ca="1" si="11"/>
        <v>51.012999999999998</v>
      </c>
      <c r="I10" s="75">
        <f t="shared" ca="1" si="12"/>
        <v>49.174999999999997</v>
      </c>
      <c r="J10" s="75">
        <f t="shared" ca="1" si="13"/>
        <v>50.055</v>
      </c>
      <c r="K10" s="75">
        <f t="shared" ca="1" si="0"/>
        <v>59.819000000000003</v>
      </c>
      <c r="L10" s="75">
        <f t="shared" ca="1" si="1"/>
        <v>50.35</v>
      </c>
      <c r="M10" s="75">
        <f t="shared" ca="1" si="2"/>
        <v>52.881999999999998</v>
      </c>
      <c r="N10" s="75">
        <f t="shared" ca="1" si="3"/>
        <v>48.21</v>
      </c>
      <c r="O10" s="134"/>
      <c r="P10" s="134"/>
      <c r="Q10" s="76">
        <f t="shared" ca="1" si="14"/>
        <v>53.628</v>
      </c>
      <c r="R10" s="76">
        <f t="shared" ca="1" si="15"/>
        <v>48.370999999999995</v>
      </c>
      <c r="S10" s="68">
        <f t="shared" ca="1" si="16"/>
        <v>1500</v>
      </c>
      <c r="T10" s="64">
        <f t="shared" ca="1" si="17"/>
        <v>400</v>
      </c>
      <c r="U10" s="69">
        <f t="shared" ca="1" si="18"/>
        <v>620</v>
      </c>
      <c r="V10" s="64">
        <f t="shared" ca="1" si="19"/>
        <v>120</v>
      </c>
      <c r="W10" s="64">
        <f t="shared" ca="1" si="20"/>
        <v>15</v>
      </c>
      <c r="X10" s="64">
        <f t="shared" ca="1" si="21"/>
        <v>800</v>
      </c>
      <c r="Y10" s="64">
        <f t="shared" ca="1" si="22"/>
        <v>30</v>
      </c>
      <c r="Z10" s="64">
        <f t="shared" ca="1" si="23"/>
        <v>12</v>
      </c>
      <c r="AA10" s="64">
        <f t="shared" ca="1" si="24"/>
        <v>10</v>
      </c>
      <c r="AB10" s="64">
        <f t="shared" ca="1" si="25"/>
        <v>10</v>
      </c>
      <c r="AC10" s="64">
        <f t="shared" ca="1" si="26"/>
        <v>20</v>
      </c>
      <c r="AD10" s="64">
        <f t="shared" ca="1" si="27"/>
        <v>300</v>
      </c>
      <c r="AE10" s="134"/>
      <c r="AF10" s="134"/>
      <c r="AG10" s="64">
        <f t="shared" ca="1" si="28"/>
        <v>15</v>
      </c>
      <c r="AH10" s="69">
        <f t="shared" ca="1" si="29"/>
        <v>350</v>
      </c>
      <c r="AJ10" s="169"/>
      <c r="AK10" s="71" t="s">
        <v>292</v>
      </c>
      <c r="AL10" s="145">
        <v>65.195999999999998</v>
      </c>
    </row>
    <row r="11" spans="1:38" x14ac:dyDescent="0.15">
      <c r="A11" s="66" t="s">
        <v>349</v>
      </c>
      <c r="B11" s="63">
        <f t="shared" ca="1" si="5"/>
        <v>41337</v>
      </c>
      <c r="C11" s="75">
        <f t="shared" ca="1" si="6"/>
        <v>49.588000000000008</v>
      </c>
      <c r="D11" s="75">
        <f t="shared" ca="1" si="7"/>
        <v>46.456000000000003</v>
      </c>
      <c r="E11" s="75">
        <f t="shared" ca="1" si="8"/>
        <v>63.853999999999999</v>
      </c>
      <c r="F11" s="75">
        <f t="shared" ca="1" si="9"/>
        <v>50.94</v>
      </c>
      <c r="G11" s="75">
        <f t="shared" ca="1" si="10"/>
        <v>50.231999999999999</v>
      </c>
      <c r="H11" s="75">
        <f t="shared" ca="1" si="11"/>
        <v>51.959999999999994</v>
      </c>
      <c r="I11" s="75">
        <f t="shared" ca="1" si="12"/>
        <v>49.061999999999998</v>
      </c>
      <c r="J11" s="75">
        <f t="shared" ca="1" si="13"/>
        <v>50.055999999999997</v>
      </c>
      <c r="K11" s="75">
        <f t="shared" ca="1" si="0"/>
        <v>59.804000000000002</v>
      </c>
      <c r="L11" s="75">
        <f t="shared" ca="1" si="1"/>
        <v>50.219000000000008</v>
      </c>
      <c r="M11" s="75">
        <f t="shared" ca="1" si="2"/>
        <v>52.823</v>
      </c>
      <c r="N11" s="75">
        <f t="shared" ca="1" si="3"/>
        <v>48.113</v>
      </c>
      <c r="O11" s="134"/>
      <c r="P11" s="134"/>
      <c r="Q11" s="76">
        <f t="shared" ca="1" si="14"/>
        <v>53.646999999999991</v>
      </c>
      <c r="R11" s="76">
        <f t="shared" ca="1" si="15"/>
        <v>48.313000000000002</v>
      </c>
      <c r="S11" s="68">
        <f t="shared" ca="1" si="16"/>
        <v>1600</v>
      </c>
      <c r="T11" s="64">
        <f t="shared" ca="1" si="17"/>
        <v>400</v>
      </c>
      <c r="U11" s="69">
        <f t="shared" ca="1" si="18"/>
        <v>600</v>
      </c>
      <c r="V11" s="64">
        <f t="shared" ca="1" si="19"/>
        <v>150</v>
      </c>
      <c r="W11" s="64">
        <f t="shared" ca="1" si="20"/>
        <v>12</v>
      </c>
      <c r="X11" s="64">
        <f t="shared" ca="1" si="21"/>
        <v>800</v>
      </c>
      <c r="Y11" s="64">
        <f t="shared" ca="1" si="22"/>
        <v>40</v>
      </c>
      <c r="Z11" s="64">
        <f t="shared" ca="1" si="23"/>
        <v>10</v>
      </c>
      <c r="AA11" s="64">
        <f t="shared" ca="1" si="24"/>
        <v>8</v>
      </c>
      <c r="AB11" s="64">
        <f t="shared" ca="1" si="25"/>
        <v>12</v>
      </c>
      <c r="AC11" s="64">
        <f t="shared" ca="1" si="26"/>
        <v>15</v>
      </c>
      <c r="AD11" s="64">
        <f t="shared" ca="1" si="27"/>
        <v>280</v>
      </c>
      <c r="AE11" s="134"/>
      <c r="AF11" s="134"/>
      <c r="AG11" s="64">
        <f t="shared" ca="1" si="28"/>
        <v>15</v>
      </c>
      <c r="AH11" s="69">
        <f t="shared" ca="1" si="29"/>
        <v>350</v>
      </c>
      <c r="AJ11" s="168" t="s">
        <v>3</v>
      </c>
      <c r="AK11" s="70" t="s">
        <v>293</v>
      </c>
      <c r="AL11" s="142">
        <v>89.147999999999996</v>
      </c>
    </row>
    <row r="12" spans="1:38" x14ac:dyDescent="0.15">
      <c r="A12" s="66" t="s">
        <v>356</v>
      </c>
      <c r="B12" s="67">
        <f t="shared" ca="1" si="5"/>
        <v>41344</v>
      </c>
      <c r="C12" s="75">
        <f t="shared" ca="1" si="6"/>
        <v>49.537000000000006</v>
      </c>
      <c r="D12" s="75">
        <f t="shared" ca="1" si="7"/>
        <v>46.533999999999999</v>
      </c>
      <c r="E12" s="75">
        <f t="shared" ca="1" si="8"/>
        <v>63.741</v>
      </c>
      <c r="F12" s="75">
        <f t="shared" ca="1" si="9"/>
        <v>50.904999999999994</v>
      </c>
      <c r="G12" s="75">
        <f t="shared" ca="1" si="10"/>
        <v>50.213000000000001</v>
      </c>
      <c r="H12" s="75">
        <f t="shared" ca="1" si="11"/>
        <v>50.849999999999994</v>
      </c>
      <c r="I12" s="75">
        <f t="shared" ca="1" si="12"/>
        <v>49.055999999999997</v>
      </c>
      <c r="J12" s="75">
        <f t="shared" ca="1" si="13"/>
        <v>50.033000000000001</v>
      </c>
      <c r="K12" s="75">
        <f t="shared" ca="1" si="0"/>
        <v>59.814999999999998</v>
      </c>
      <c r="L12" s="75">
        <f t="shared" ca="1" si="1"/>
        <v>50.331000000000003</v>
      </c>
      <c r="M12" s="75">
        <f t="shared" ca="1" si="2"/>
        <v>52.762999999999998</v>
      </c>
      <c r="N12" s="75">
        <f t="shared" ca="1" si="3"/>
        <v>48.230000000000004</v>
      </c>
      <c r="O12" s="134"/>
      <c r="P12" s="134"/>
      <c r="Q12" s="76">
        <f t="shared" ca="1" si="14"/>
        <v>53.606999999999999</v>
      </c>
      <c r="R12" s="76">
        <f t="shared" ca="1" si="15"/>
        <v>48.28</v>
      </c>
      <c r="S12" s="68">
        <f t="shared" ca="1" si="16"/>
        <v>1400</v>
      </c>
      <c r="T12" s="64">
        <f t="shared" ca="1" si="17"/>
        <v>400</v>
      </c>
      <c r="U12" s="69">
        <f t="shared" ca="1" si="18"/>
        <v>460</v>
      </c>
      <c r="V12" s="64">
        <f t="shared" ca="1" si="19"/>
        <v>150</v>
      </c>
      <c r="W12" s="64">
        <f t="shared" ca="1" si="20"/>
        <v>12</v>
      </c>
      <c r="X12" s="64">
        <f t="shared" ca="1" si="21"/>
        <v>800</v>
      </c>
      <c r="Y12" s="64">
        <f t="shared" ca="1" si="22"/>
        <v>40</v>
      </c>
      <c r="Z12" s="64">
        <f t="shared" ca="1" si="23"/>
        <v>12</v>
      </c>
      <c r="AA12" s="64">
        <f t="shared" ca="1" si="24"/>
        <v>8</v>
      </c>
      <c r="AB12" s="64">
        <f t="shared" ca="1" si="25"/>
        <v>10</v>
      </c>
      <c r="AC12" s="64">
        <f t="shared" ca="1" si="26"/>
        <v>15</v>
      </c>
      <c r="AD12" s="64">
        <f t="shared" ca="1" si="27"/>
        <v>300</v>
      </c>
      <c r="AE12" s="134"/>
      <c r="AF12" s="134"/>
      <c r="AG12" s="64">
        <f t="shared" ca="1" si="28"/>
        <v>15</v>
      </c>
      <c r="AH12" s="69">
        <f t="shared" ca="1" si="29"/>
        <v>320</v>
      </c>
      <c r="AJ12" s="170"/>
      <c r="AK12" s="143" t="s">
        <v>294</v>
      </c>
      <c r="AL12" s="144">
        <v>88.701999999999998</v>
      </c>
    </row>
    <row r="13" spans="1:38" x14ac:dyDescent="0.15">
      <c r="A13" s="66" t="s">
        <v>357</v>
      </c>
      <c r="B13" s="63">
        <f t="shared" ca="1" si="5"/>
        <v>41351</v>
      </c>
      <c r="C13" s="75">
        <f t="shared" ca="1" si="6"/>
        <v>49.524000000000001</v>
      </c>
      <c r="D13" s="75">
        <f t="shared" ca="1" si="7"/>
        <v>46.563000000000002</v>
      </c>
      <c r="E13" s="75">
        <f t="shared" ca="1" si="8"/>
        <v>63.805</v>
      </c>
      <c r="F13" s="75">
        <f t="shared" ca="1" si="9"/>
        <v>50.930999999999997</v>
      </c>
      <c r="G13" s="75">
        <f t="shared" ca="1" si="10"/>
        <v>50.248000000000005</v>
      </c>
      <c r="H13" s="75">
        <f t="shared" ca="1" si="11"/>
        <v>50.81</v>
      </c>
      <c r="I13" s="75">
        <f t="shared" ca="1" si="12"/>
        <v>49.095999999999997</v>
      </c>
      <c r="J13" s="75">
        <f t="shared" ca="1" si="13"/>
        <v>50.064</v>
      </c>
      <c r="K13" s="75">
        <f t="shared" ca="1" si="0"/>
        <v>59.819000000000003</v>
      </c>
      <c r="L13" s="75">
        <f t="shared" ca="1" si="1"/>
        <v>50.363</v>
      </c>
      <c r="M13" s="75">
        <f t="shared" ca="1" si="2"/>
        <v>52.701000000000001</v>
      </c>
      <c r="N13" s="75">
        <f t="shared" ca="1" si="3"/>
        <v>48.198</v>
      </c>
      <c r="O13" s="134"/>
      <c r="P13" s="134"/>
      <c r="Q13" s="76">
        <f t="shared" ca="1" si="14"/>
        <v>53.661000000000001</v>
      </c>
      <c r="R13" s="76">
        <f t="shared" ca="1" si="15"/>
        <v>48.265000000000001</v>
      </c>
      <c r="S13" s="68">
        <f t="shared" ca="1" si="16"/>
        <v>1500</v>
      </c>
      <c r="T13" s="64">
        <f t="shared" ca="1" si="17"/>
        <v>400</v>
      </c>
      <c r="U13" s="69">
        <f t="shared" ca="1" si="18"/>
        <v>450</v>
      </c>
      <c r="V13" s="64">
        <f t="shared" ca="1" si="19"/>
        <v>160</v>
      </c>
      <c r="W13" s="64">
        <f t="shared" ca="1" si="20"/>
        <v>10</v>
      </c>
      <c r="X13" s="64">
        <f t="shared" ca="1" si="21"/>
        <v>800</v>
      </c>
      <c r="Y13" s="64">
        <f t="shared" ca="1" si="22"/>
        <v>30</v>
      </c>
      <c r="Z13" s="64">
        <f t="shared" ca="1" si="23"/>
        <v>15</v>
      </c>
      <c r="AA13" s="64">
        <f t="shared" ca="1" si="24"/>
        <v>10</v>
      </c>
      <c r="AB13" s="64">
        <f t="shared" ca="1" si="25"/>
        <v>12</v>
      </c>
      <c r="AC13" s="64">
        <f t="shared" ca="1" si="26"/>
        <v>15</v>
      </c>
      <c r="AD13" s="64">
        <f t="shared" ca="1" si="27"/>
        <v>250</v>
      </c>
      <c r="AE13" s="134"/>
      <c r="AF13" s="134"/>
      <c r="AG13" s="64">
        <f t="shared" ca="1" si="28"/>
        <v>15</v>
      </c>
      <c r="AH13" s="69">
        <f t="shared" ca="1" si="29"/>
        <v>350</v>
      </c>
      <c r="AJ13" s="169"/>
      <c r="AK13" s="71" t="s">
        <v>295</v>
      </c>
      <c r="AL13" s="145">
        <v>88.841999999999999</v>
      </c>
    </row>
    <row r="14" spans="1:38" x14ac:dyDescent="0.15">
      <c r="A14" s="66" t="s">
        <v>358</v>
      </c>
      <c r="B14" s="63">
        <f t="shared" ca="1" si="5"/>
        <v>41358</v>
      </c>
      <c r="C14" s="75">
        <f t="shared" ca="1" si="6"/>
        <v>49.545000000000002</v>
      </c>
      <c r="D14" s="75">
        <f t="shared" ca="1" si="7"/>
        <v>46.485999999999997</v>
      </c>
      <c r="E14" s="75">
        <f t="shared" ca="1" si="8"/>
        <v>63.792000000000002</v>
      </c>
      <c r="F14" s="75">
        <f t="shared" ca="1" si="9"/>
        <v>50.955999999999996</v>
      </c>
      <c r="G14" s="75">
        <f t="shared" ca="1" si="10"/>
        <v>50.308</v>
      </c>
      <c r="H14" s="75">
        <f t="shared" ca="1" si="11"/>
        <v>50.813000000000002</v>
      </c>
      <c r="I14" s="75">
        <f t="shared" ca="1" si="12"/>
        <v>49.177999999999997</v>
      </c>
      <c r="J14" s="75">
        <f t="shared" ca="1" si="13"/>
        <v>50.112000000000002</v>
      </c>
      <c r="K14" s="75">
        <f t="shared" ca="1" si="0"/>
        <v>59.884999999999998</v>
      </c>
      <c r="L14" s="75">
        <f t="shared" ca="1" si="1"/>
        <v>50.445999999999998</v>
      </c>
      <c r="M14" s="75">
        <f t="shared" ca="1" si="2"/>
        <v>52.774000000000001</v>
      </c>
      <c r="N14" s="75">
        <f t="shared" ca="1" si="3"/>
        <v>48.325000000000003</v>
      </c>
      <c r="O14" s="134"/>
      <c r="P14" s="134"/>
      <c r="Q14" s="76">
        <f t="shared" ca="1" si="14"/>
        <v>53.661999999999992</v>
      </c>
      <c r="R14" s="76">
        <f t="shared" ca="1" si="15"/>
        <v>48.268000000000001</v>
      </c>
      <c r="S14" s="68">
        <f ca="1">INDIRECT(A14&amp;"!F11")</f>
        <v>1400</v>
      </c>
      <c r="T14" s="64">
        <f t="shared" ca="1" si="17"/>
        <v>380</v>
      </c>
      <c r="U14" s="69">
        <f t="shared" ca="1" si="18"/>
        <v>600</v>
      </c>
      <c r="V14" s="64">
        <f t="shared" ca="1" si="19"/>
        <v>160</v>
      </c>
      <c r="W14" s="64">
        <f t="shared" ca="1" si="20"/>
        <v>10</v>
      </c>
      <c r="X14" s="64">
        <f t="shared" ca="1" si="21"/>
        <v>820</v>
      </c>
      <c r="Y14" s="64">
        <f t="shared" ca="1" si="22"/>
        <v>40</v>
      </c>
      <c r="Z14" s="64">
        <f t="shared" ca="1" si="23"/>
        <v>10</v>
      </c>
      <c r="AA14" s="64">
        <f t="shared" ca="1" si="24"/>
        <v>8</v>
      </c>
      <c r="AB14" s="64">
        <f t="shared" ca="1" si="25"/>
        <v>10</v>
      </c>
      <c r="AC14" s="64">
        <f t="shared" ca="1" si="26"/>
        <v>18</v>
      </c>
      <c r="AD14" s="64">
        <f t="shared" ca="1" si="27"/>
        <v>280</v>
      </c>
      <c r="AE14" s="134"/>
      <c r="AF14" s="134"/>
      <c r="AG14" s="64">
        <f t="shared" ca="1" si="28"/>
        <v>15</v>
      </c>
      <c r="AH14" s="69">
        <f t="shared" ca="1" si="29"/>
        <v>350</v>
      </c>
      <c r="AJ14" s="168" t="s">
        <v>35</v>
      </c>
      <c r="AK14" s="70" t="s">
        <v>296</v>
      </c>
      <c r="AL14" s="142">
        <v>75.694999999999993</v>
      </c>
    </row>
    <row r="15" spans="1:38" x14ac:dyDescent="0.15">
      <c r="A15" s="66" t="s">
        <v>359</v>
      </c>
      <c r="B15" s="63">
        <f t="shared" ca="1" si="5"/>
        <v>41366</v>
      </c>
      <c r="C15" s="75">
        <f t="shared" ca="1" si="6"/>
        <v>49.478999999999999</v>
      </c>
      <c r="D15" s="75">
        <f t="shared" ca="1" si="7"/>
        <v>46.777000000000001</v>
      </c>
      <c r="E15" s="75">
        <f t="shared" ca="1" si="8"/>
        <v>63.614999999999995</v>
      </c>
      <c r="F15" s="75">
        <f t="shared" ca="1" si="9"/>
        <v>50.94</v>
      </c>
      <c r="G15" s="75">
        <f t="shared" ca="1" si="10"/>
        <v>50.218000000000004</v>
      </c>
      <c r="H15" s="75">
        <f t="shared" ca="1" si="11"/>
        <v>50.738</v>
      </c>
      <c r="I15" s="75">
        <f t="shared" ca="1" si="12"/>
        <v>49.143000000000001</v>
      </c>
      <c r="J15" s="75">
        <f t="shared" ca="1" si="13"/>
        <v>50.137999999999998</v>
      </c>
      <c r="K15" s="75">
        <f t="shared" ca="1" si="0"/>
        <v>59.887999999999998</v>
      </c>
      <c r="L15" s="75">
        <f t="shared" ca="1" si="1"/>
        <v>50.399000000000001</v>
      </c>
      <c r="M15" s="75">
        <f t="shared" ca="1" si="2"/>
        <v>52.841000000000001</v>
      </c>
      <c r="N15" s="75">
        <f t="shared" ca="1" si="3"/>
        <v>48.296000000000006</v>
      </c>
      <c r="O15" s="134"/>
      <c r="P15" s="134"/>
      <c r="Q15" s="76">
        <f t="shared" ca="1" si="14"/>
        <v>52.634999999999998</v>
      </c>
      <c r="R15" s="76">
        <f t="shared" ca="1" si="15"/>
        <v>48.233999999999995</v>
      </c>
      <c r="S15" s="68">
        <f t="shared" ref="S15:S52" ca="1" si="30">INDIRECT(A15&amp;"!F11")</f>
        <v>1400</v>
      </c>
      <c r="T15" s="64">
        <f t="shared" ca="1" si="17"/>
        <v>400</v>
      </c>
      <c r="U15" s="69">
        <f t="shared" ca="1" si="18"/>
        <v>400</v>
      </c>
      <c r="V15" s="64">
        <f t="shared" ca="1" si="19"/>
        <v>160</v>
      </c>
      <c r="W15" s="64">
        <f t="shared" ca="1" si="20"/>
        <v>12</v>
      </c>
      <c r="X15" s="64">
        <f t="shared" ca="1" si="21"/>
        <v>820</v>
      </c>
      <c r="Y15" s="64">
        <f t="shared" ca="1" si="22"/>
        <v>30</v>
      </c>
      <c r="Z15" s="64">
        <f t="shared" ca="1" si="23"/>
        <v>15</v>
      </c>
      <c r="AA15" s="64">
        <f t="shared" ca="1" si="24"/>
        <v>8</v>
      </c>
      <c r="AB15" s="64">
        <f t="shared" ca="1" si="25"/>
        <v>12</v>
      </c>
      <c r="AC15" s="64">
        <f t="shared" ca="1" si="26"/>
        <v>18</v>
      </c>
      <c r="AD15" s="64">
        <f t="shared" ca="1" si="27"/>
        <v>300</v>
      </c>
      <c r="AE15" s="134"/>
      <c r="AF15" s="134"/>
      <c r="AG15" s="64">
        <f t="shared" ca="1" si="28"/>
        <v>15</v>
      </c>
      <c r="AH15" s="69">
        <f t="shared" ca="1" si="29"/>
        <v>350</v>
      </c>
      <c r="AJ15" s="170"/>
      <c r="AK15" s="143" t="s">
        <v>297</v>
      </c>
      <c r="AL15" s="144">
        <v>76.572000000000003</v>
      </c>
    </row>
    <row r="16" spans="1:38" x14ac:dyDescent="0.15">
      <c r="A16" s="66" t="s">
        <v>360</v>
      </c>
      <c r="B16" s="63">
        <f t="shared" ca="1" si="5"/>
        <v>41372</v>
      </c>
      <c r="C16" s="75">
        <f t="shared" ca="1" si="6"/>
        <v>50.783000000000001</v>
      </c>
      <c r="D16" s="75">
        <f t="shared" ca="1" si="7"/>
        <v>46.700999999999993</v>
      </c>
      <c r="E16" s="75">
        <f t="shared" ca="1" si="8"/>
        <v>63.981999999999999</v>
      </c>
      <c r="F16" s="75">
        <f t="shared" ca="1" si="9"/>
        <v>51.866</v>
      </c>
      <c r="G16" s="75">
        <f t="shared" ca="1" si="10"/>
        <v>50.715000000000003</v>
      </c>
      <c r="H16" s="75">
        <f t="shared" ca="1" si="11"/>
        <v>52.762999999999998</v>
      </c>
      <c r="I16" s="75">
        <f t="shared" ca="1" si="12"/>
        <v>49.720999999999997</v>
      </c>
      <c r="J16" s="75">
        <f t="shared" ca="1" si="13"/>
        <v>50.352000000000004</v>
      </c>
      <c r="K16" s="75">
        <f t="shared" ca="1" si="0"/>
        <v>60.68</v>
      </c>
      <c r="L16" s="75">
        <f t="shared" ca="1" si="1"/>
        <v>50.771000000000001</v>
      </c>
      <c r="M16" s="75">
        <f t="shared" ca="1" si="2"/>
        <v>54.275999999999996</v>
      </c>
      <c r="N16" s="75">
        <f t="shared" ca="1" si="3"/>
        <v>48.639000000000003</v>
      </c>
      <c r="O16" s="134"/>
      <c r="P16" s="134"/>
      <c r="Q16" s="76">
        <f t="shared" ca="1" si="14"/>
        <v>53.867999999999995</v>
      </c>
      <c r="R16" s="76">
        <f t="shared" ca="1" si="15"/>
        <v>49.945</v>
      </c>
      <c r="S16" s="68">
        <f t="shared" ca="1" si="30"/>
        <v>1500</v>
      </c>
      <c r="T16" s="64">
        <f t="shared" ca="1" si="17"/>
        <v>400</v>
      </c>
      <c r="U16" s="69">
        <f t="shared" ca="1" si="18"/>
        <v>700</v>
      </c>
      <c r="V16" s="64">
        <f t="shared" ca="1" si="19"/>
        <v>140</v>
      </c>
      <c r="W16" s="64">
        <f t="shared" ca="1" si="20"/>
        <v>12</v>
      </c>
      <c r="X16" s="64">
        <f t="shared" ca="1" si="21"/>
        <v>900</v>
      </c>
      <c r="Y16" s="64">
        <f t="shared" ca="1" si="22"/>
        <v>30</v>
      </c>
      <c r="Z16" s="64">
        <f t="shared" ca="1" si="23"/>
        <v>12</v>
      </c>
      <c r="AA16" s="64">
        <f t="shared" ca="1" si="24"/>
        <v>10</v>
      </c>
      <c r="AB16" s="64">
        <f t="shared" ca="1" si="25"/>
        <v>10</v>
      </c>
      <c r="AC16" s="64">
        <f t="shared" ca="1" si="26"/>
        <v>18</v>
      </c>
      <c r="AD16" s="64">
        <f t="shared" ca="1" si="27"/>
        <v>260</v>
      </c>
      <c r="AE16" s="134"/>
      <c r="AF16" s="134"/>
      <c r="AG16" s="64">
        <f t="shared" ca="1" si="28"/>
        <v>15</v>
      </c>
      <c r="AH16" s="69">
        <f t="shared" ca="1" si="29"/>
        <v>400</v>
      </c>
      <c r="AJ16" s="170"/>
      <c r="AK16" s="143" t="s">
        <v>298</v>
      </c>
      <c r="AL16" s="144">
        <v>76.572999999999993</v>
      </c>
    </row>
    <row r="17" spans="1:38" x14ac:dyDescent="0.15">
      <c r="A17" s="66" t="s">
        <v>361</v>
      </c>
      <c r="B17" s="63">
        <f t="shared" ca="1" si="5"/>
        <v>41379</v>
      </c>
      <c r="C17" s="75">
        <f t="shared" ca="1" si="6"/>
        <v>50.722000000000001</v>
      </c>
      <c r="D17" s="75">
        <f t="shared" ca="1" si="7"/>
        <v>46.661999999999999</v>
      </c>
      <c r="E17" s="75">
        <f t="shared" ca="1" si="8"/>
        <v>64.254999999999995</v>
      </c>
      <c r="F17" s="75">
        <f t="shared" ca="1" si="9"/>
        <v>51.840999999999994</v>
      </c>
      <c r="G17" s="75">
        <f t="shared" ca="1" si="10"/>
        <v>50.703000000000003</v>
      </c>
      <c r="H17" s="75">
        <f t="shared" ca="1" si="11"/>
        <v>52.573999999999998</v>
      </c>
      <c r="I17" s="75">
        <f t="shared" ca="1" si="12"/>
        <v>49.643000000000001</v>
      </c>
      <c r="J17" s="75">
        <f t="shared" ca="1" si="13"/>
        <v>50.343000000000004</v>
      </c>
      <c r="K17" s="75">
        <f t="shared" ca="1" si="0"/>
        <v>60.634999999999998</v>
      </c>
      <c r="L17" s="75">
        <f t="shared" ca="1" si="1"/>
        <v>50.428000000000004</v>
      </c>
      <c r="M17" s="75">
        <f t="shared" ca="1" si="2"/>
        <v>54.203000000000003</v>
      </c>
      <c r="N17" s="75">
        <f t="shared" ca="1" si="3"/>
        <v>48.561000000000007</v>
      </c>
      <c r="O17" s="134"/>
      <c r="P17" s="134"/>
      <c r="Q17" s="76">
        <f t="shared" ca="1" si="14"/>
        <v>53.937999999999995</v>
      </c>
      <c r="R17" s="76">
        <f t="shared" ca="1" si="15"/>
        <v>49.33</v>
      </c>
      <c r="S17" s="68">
        <f t="shared" ca="1" si="30"/>
        <v>1400</v>
      </c>
      <c r="T17" s="64">
        <f t="shared" ca="1" si="17"/>
        <v>400</v>
      </c>
      <c r="U17" s="69">
        <f t="shared" ca="1" si="18"/>
        <v>780</v>
      </c>
      <c r="V17" s="64">
        <f t="shared" ca="1" si="19"/>
        <v>160</v>
      </c>
      <c r="W17" s="64">
        <f t="shared" ca="1" si="20"/>
        <v>15</v>
      </c>
      <c r="X17" s="64">
        <f t="shared" ca="1" si="21"/>
        <v>900</v>
      </c>
      <c r="Y17" s="64">
        <f t="shared" ca="1" si="22"/>
        <v>20</v>
      </c>
      <c r="Z17" s="64">
        <f t="shared" ca="1" si="23"/>
        <v>12</v>
      </c>
      <c r="AA17" s="64">
        <f t="shared" ca="1" si="24"/>
        <v>8</v>
      </c>
      <c r="AB17" s="64">
        <f t="shared" ca="1" si="25"/>
        <v>10</v>
      </c>
      <c r="AC17" s="64">
        <f t="shared" ca="1" si="26"/>
        <v>18</v>
      </c>
      <c r="AD17" s="64">
        <f t="shared" ca="1" si="27"/>
        <v>300</v>
      </c>
      <c r="AE17" s="134"/>
      <c r="AF17" s="134"/>
      <c r="AG17" s="64">
        <f t="shared" ca="1" si="28"/>
        <v>15</v>
      </c>
      <c r="AH17" s="69">
        <f t="shared" ca="1" si="29"/>
        <v>380</v>
      </c>
      <c r="AJ17" s="170"/>
      <c r="AK17" s="143" t="s">
        <v>299</v>
      </c>
      <c r="AL17" s="144">
        <v>76.572000000000003</v>
      </c>
    </row>
    <row r="18" spans="1:38" x14ac:dyDescent="0.15">
      <c r="A18" s="66" t="s">
        <v>362</v>
      </c>
      <c r="B18" s="63">
        <f t="shared" ca="1" si="5"/>
        <v>41386</v>
      </c>
      <c r="C18" s="75">
        <f t="shared" ca="1" si="6"/>
        <v>50.285000000000004</v>
      </c>
      <c r="D18" s="75">
        <f t="shared" ca="1" si="7"/>
        <v>46.600999999999999</v>
      </c>
      <c r="E18" s="75">
        <f t="shared" ca="1" si="8"/>
        <v>64.045999999999992</v>
      </c>
      <c r="F18" s="75">
        <f t="shared" ca="1" si="9"/>
        <v>51.426999999999992</v>
      </c>
      <c r="G18" s="75">
        <f t="shared" ca="1" si="10"/>
        <v>50.468000000000004</v>
      </c>
      <c r="H18" s="75">
        <f t="shared" ca="1" si="11"/>
        <v>51.790999999999997</v>
      </c>
      <c r="I18" s="75">
        <f t="shared" ca="1" si="12"/>
        <v>49.36</v>
      </c>
      <c r="J18" s="75">
        <f ca="1">$AL$29-INDIRECT(A18&amp;"!H23")</f>
        <v>50.201999999999998</v>
      </c>
      <c r="K18" s="75">
        <f t="shared" ca="1" si="0"/>
        <v>60.273000000000003</v>
      </c>
      <c r="L18" s="75">
        <f t="shared" ca="1" si="1"/>
        <v>50.557000000000002</v>
      </c>
      <c r="M18" s="75">
        <f t="shared" ca="1" si="2"/>
        <v>53.576999999999998</v>
      </c>
      <c r="N18" s="75">
        <f t="shared" ca="1" si="3"/>
        <v>48.350999999999999</v>
      </c>
      <c r="O18" s="134"/>
      <c r="P18" s="134"/>
      <c r="Q18" s="76">
        <f t="shared" ca="1" si="14"/>
        <v>53.814999999999998</v>
      </c>
      <c r="R18" s="76">
        <f t="shared" ca="1" si="15"/>
        <v>48.858999999999995</v>
      </c>
      <c r="S18" s="68">
        <f t="shared" ca="1" si="30"/>
        <v>1500</v>
      </c>
      <c r="T18" s="64">
        <f t="shared" ca="1" si="17"/>
        <v>380</v>
      </c>
      <c r="U18" s="69">
        <f t="shared" ca="1" si="18"/>
        <v>400</v>
      </c>
      <c r="V18" s="64">
        <f t="shared" ca="1" si="19"/>
        <v>180</v>
      </c>
      <c r="W18" s="64">
        <f t="shared" ca="1" si="20"/>
        <v>15</v>
      </c>
      <c r="X18" s="64">
        <f t="shared" ca="1" si="21"/>
        <v>800</v>
      </c>
      <c r="Y18" s="64">
        <f t="shared" ca="1" si="22"/>
        <v>30</v>
      </c>
      <c r="Z18" s="64">
        <f t="shared" ca="1" si="23"/>
        <v>12</v>
      </c>
      <c r="AA18" s="64">
        <f t="shared" ca="1" si="24"/>
        <v>8</v>
      </c>
      <c r="AB18" s="64">
        <f t="shared" ca="1" si="25"/>
        <v>10</v>
      </c>
      <c r="AC18" s="64">
        <f t="shared" ca="1" si="26"/>
        <v>20</v>
      </c>
      <c r="AD18" s="64">
        <f t="shared" ca="1" si="27"/>
        <v>280</v>
      </c>
      <c r="AE18" s="134"/>
      <c r="AF18" s="134"/>
      <c r="AG18" s="64">
        <f t="shared" ca="1" si="28"/>
        <v>20</v>
      </c>
      <c r="AH18" s="69">
        <f t="shared" ca="1" si="29"/>
        <v>400</v>
      </c>
      <c r="AJ18" s="169"/>
      <c r="AK18" s="71" t="s">
        <v>300</v>
      </c>
      <c r="AL18" s="145">
        <v>76.638999999999996</v>
      </c>
    </row>
    <row r="19" spans="1:38" x14ac:dyDescent="0.15">
      <c r="A19" s="66" t="s">
        <v>365</v>
      </c>
      <c r="B19" s="63">
        <f t="shared" ca="1" si="5"/>
        <v>41394</v>
      </c>
      <c r="C19" s="75">
        <f t="shared" ca="1" si="6"/>
        <v>50.344000000000001</v>
      </c>
      <c r="D19" s="75">
        <f t="shared" ca="1" si="7"/>
        <v>46.423000000000002</v>
      </c>
      <c r="E19" s="75">
        <f t="shared" ca="1" si="8"/>
        <v>64.024000000000001</v>
      </c>
      <c r="F19" s="75">
        <f t="shared" ca="1" si="9"/>
        <v>51.390999999999991</v>
      </c>
      <c r="G19" s="75">
        <f ca="1">$AL$22-INDIRECT(A19&amp;"!L16")</f>
        <v>50.423000000000002</v>
      </c>
      <c r="H19" s="75">
        <f ca="1">$AL$24-INDIRECT(A19&amp;"!O16")</f>
        <v>51.429000000000002</v>
      </c>
      <c r="I19" s="75">
        <f ca="1">$AL$26-INDIRECT(A19&amp;"!C23")</f>
        <v>49.227999999999994</v>
      </c>
      <c r="J19" s="75">
        <f t="shared" ref="J19:J52" ca="1" si="31">$AL$29-INDIRECT(A19&amp;"!H23")</f>
        <v>50.043999999999997</v>
      </c>
      <c r="K19" s="75">
        <f t="shared" ca="1" si="0"/>
        <v>60.122</v>
      </c>
      <c r="L19" s="75">
        <f t="shared" ca="1" si="1"/>
        <v>50.503</v>
      </c>
      <c r="M19" s="75">
        <f t="shared" ca="1" si="2"/>
        <v>53.438000000000002</v>
      </c>
      <c r="N19" s="75">
        <f t="shared" ca="1" si="3"/>
        <v>48.259</v>
      </c>
      <c r="O19" s="134"/>
      <c r="P19" s="134"/>
      <c r="Q19" s="76">
        <f ca="1">$AL$61-INDIRECT(A19&amp;"!L44")</f>
        <v>53.836999999999996</v>
      </c>
      <c r="R19" s="76">
        <f ca="1">$AL$63-INDIRECT(A19&amp;"!C51")</f>
        <v>48.570999999999998</v>
      </c>
      <c r="S19" s="68">
        <f t="shared" ca="1" si="30"/>
        <v>1600</v>
      </c>
      <c r="T19" s="64">
        <f t="shared" ca="1" si="17"/>
        <v>350</v>
      </c>
      <c r="U19" s="69">
        <f t="shared" ca="1" si="18"/>
        <v>600</v>
      </c>
      <c r="V19" s="64">
        <f t="shared" ca="1" si="19"/>
        <v>130</v>
      </c>
      <c r="W19" s="64">
        <f t="shared" ca="1" si="20"/>
        <v>12</v>
      </c>
      <c r="X19" s="64">
        <f t="shared" ca="1" si="21"/>
        <v>800</v>
      </c>
      <c r="Y19" s="64">
        <f t="shared" ca="1" si="22"/>
        <v>40</v>
      </c>
      <c r="Z19" s="64">
        <f t="shared" ca="1" si="23"/>
        <v>20</v>
      </c>
      <c r="AA19" s="64">
        <f t="shared" ca="1" si="24"/>
        <v>12</v>
      </c>
      <c r="AB19" s="64">
        <f t="shared" ca="1" si="25"/>
        <v>12</v>
      </c>
      <c r="AC19" s="64">
        <f t="shared" ca="1" si="26"/>
        <v>30</v>
      </c>
      <c r="AD19" s="64">
        <f t="shared" ca="1" si="27"/>
        <v>280</v>
      </c>
      <c r="AE19" s="134"/>
      <c r="AF19" s="134"/>
      <c r="AG19" s="64">
        <f t="shared" ca="1" si="28"/>
        <v>20</v>
      </c>
      <c r="AH19" s="69">
        <f t="shared" ca="1" si="29"/>
        <v>500</v>
      </c>
      <c r="AJ19" s="168" t="s">
        <v>36</v>
      </c>
      <c r="AK19" s="70" t="s">
        <v>301</v>
      </c>
      <c r="AL19" s="142">
        <v>71.75</v>
      </c>
    </row>
    <row r="20" spans="1:38" x14ac:dyDescent="0.15">
      <c r="A20" s="66" t="s">
        <v>366</v>
      </c>
      <c r="B20" s="63">
        <f t="shared" ca="1" si="5"/>
        <v>41401</v>
      </c>
      <c r="C20" s="75">
        <f t="shared" ca="1" si="6"/>
        <v>50.39</v>
      </c>
      <c r="D20" s="75">
        <f t="shared" ca="1" si="7"/>
        <v>46.55</v>
      </c>
      <c r="E20" s="75">
        <f t="shared" ca="1" si="8"/>
        <v>63.902999999999999</v>
      </c>
      <c r="F20" s="75">
        <f t="shared" ca="1" si="9"/>
        <v>51.345999999999997</v>
      </c>
      <c r="G20" s="75">
        <f t="shared" ca="1" si="10"/>
        <v>50.397999999999996</v>
      </c>
      <c r="H20" s="75">
        <f t="shared" ca="1" si="11"/>
        <v>51.272999999999996</v>
      </c>
      <c r="I20" s="75">
        <f t="shared" ca="1" si="12"/>
        <v>49.185000000000002</v>
      </c>
      <c r="J20" s="75">
        <f t="shared" ca="1" si="31"/>
        <v>50.14</v>
      </c>
      <c r="K20" s="75">
        <f t="shared" ca="1" si="0"/>
        <v>59.981999999999999</v>
      </c>
      <c r="L20" s="75">
        <f t="shared" ca="1" si="1"/>
        <v>50.491</v>
      </c>
      <c r="M20" s="75">
        <f t="shared" ca="1" si="2"/>
        <v>53.341000000000001</v>
      </c>
      <c r="N20" s="75">
        <f t="shared" ca="1" si="3"/>
        <v>48.251000000000005</v>
      </c>
      <c r="O20" s="134"/>
      <c r="P20" s="134"/>
      <c r="Q20" s="76">
        <f t="shared" ca="1" si="14"/>
        <v>53.809999999999995</v>
      </c>
      <c r="R20" s="76">
        <f t="shared" ca="1" si="15"/>
        <v>48.466999999999999</v>
      </c>
      <c r="S20" s="68">
        <f t="shared" ca="1" si="30"/>
        <v>1500</v>
      </c>
      <c r="T20" s="64">
        <f t="shared" ca="1" si="17"/>
        <v>400</v>
      </c>
      <c r="U20" s="69">
        <f t="shared" ca="1" si="18"/>
        <v>380</v>
      </c>
      <c r="V20" s="64">
        <f t="shared" ca="1" si="19"/>
        <v>130</v>
      </c>
      <c r="W20" s="64">
        <f t="shared" ca="1" si="20"/>
        <v>10</v>
      </c>
      <c r="X20" s="64">
        <f t="shared" ca="1" si="21"/>
        <v>800</v>
      </c>
      <c r="Y20" s="64">
        <f t="shared" ca="1" si="22"/>
        <v>40</v>
      </c>
      <c r="Z20" s="64">
        <f t="shared" ca="1" si="23"/>
        <v>12</v>
      </c>
      <c r="AA20" s="64">
        <f t="shared" ca="1" si="24"/>
        <v>8</v>
      </c>
      <c r="AB20" s="64">
        <f t="shared" ca="1" si="25"/>
        <v>12</v>
      </c>
      <c r="AC20" s="64">
        <f t="shared" ca="1" si="26"/>
        <v>18</v>
      </c>
      <c r="AD20" s="64">
        <f t="shared" ca="1" si="27"/>
        <v>320</v>
      </c>
      <c r="AE20" s="134"/>
      <c r="AF20" s="134"/>
      <c r="AG20" s="64">
        <f t="shared" ca="1" si="28"/>
        <v>15</v>
      </c>
      <c r="AH20" s="69">
        <f t="shared" ca="1" si="29"/>
        <v>500</v>
      </c>
      <c r="AJ20" s="170"/>
      <c r="AK20" s="143" t="s">
        <v>302</v>
      </c>
      <c r="AL20" s="144">
        <v>72.254000000000005</v>
      </c>
    </row>
    <row r="21" spans="1:38" x14ac:dyDescent="0.15">
      <c r="A21" s="66" t="s">
        <v>367</v>
      </c>
      <c r="B21" s="63">
        <f t="shared" ca="1" si="5"/>
        <v>41407</v>
      </c>
      <c r="C21" s="75">
        <f t="shared" ca="1" si="6"/>
        <v>50.675000000000004</v>
      </c>
      <c r="D21" s="75">
        <f t="shared" ca="1" si="7"/>
        <v>46.679000000000002</v>
      </c>
      <c r="E21" s="75">
        <f t="shared" ca="1" si="8"/>
        <v>63.813000000000002</v>
      </c>
      <c r="F21" s="75">
        <f t="shared" ca="1" si="9"/>
        <v>51.466999999999999</v>
      </c>
      <c r="G21" s="75">
        <f t="shared" ca="1" si="10"/>
        <v>50.355000000000004</v>
      </c>
      <c r="H21" s="75">
        <f t="shared" ca="1" si="11"/>
        <v>51.272999999999996</v>
      </c>
      <c r="I21" s="75">
        <f t="shared" ca="1" si="12"/>
        <v>49.244</v>
      </c>
      <c r="J21" s="75">
        <f t="shared" ca="1" si="31"/>
        <v>50.177999999999997</v>
      </c>
      <c r="K21" s="75">
        <f t="shared" ca="1" si="0"/>
        <v>60.055</v>
      </c>
      <c r="L21" s="75">
        <f t="shared" ca="1" si="1"/>
        <v>50.418000000000006</v>
      </c>
      <c r="M21" s="75">
        <f t="shared" ca="1" si="2"/>
        <v>53.778999999999996</v>
      </c>
      <c r="N21" s="75">
        <f t="shared" ca="1" si="3"/>
        <v>48.286000000000001</v>
      </c>
      <c r="O21" s="134"/>
      <c r="P21" s="134"/>
      <c r="Q21" s="76">
        <f t="shared" ca="1" si="14"/>
        <v>53.815999999999995</v>
      </c>
      <c r="R21" s="76">
        <f t="shared" ca="1" si="15"/>
        <v>48.628999999999998</v>
      </c>
      <c r="S21" s="68">
        <f t="shared" ca="1" si="30"/>
        <v>1400</v>
      </c>
      <c r="T21" s="64">
        <f t="shared" ca="1" si="17"/>
        <v>350</v>
      </c>
      <c r="U21" s="69">
        <f t="shared" ca="1" si="18"/>
        <v>580</v>
      </c>
      <c r="V21" s="64">
        <f t="shared" ca="1" si="19"/>
        <v>100</v>
      </c>
      <c r="W21" s="64">
        <f t="shared" ca="1" si="20"/>
        <v>10</v>
      </c>
      <c r="X21" s="64">
        <f t="shared" ca="1" si="21"/>
        <v>800</v>
      </c>
      <c r="Y21" s="64">
        <f t="shared" ca="1" si="22"/>
        <v>30</v>
      </c>
      <c r="Z21" s="64">
        <f t="shared" ca="1" si="23"/>
        <v>10</v>
      </c>
      <c r="AA21" s="64">
        <f t="shared" ca="1" si="24"/>
        <v>6</v>
      </c>
      <c r="AB21" s="64">
        <f t="shared" ca="1" si="25"/>
        <v>12</v>
      </c>
      <c r="AC21" s="64">
        <f t="shared" ca="1" si="26"/>
        <v>18</v>
      </c>
      <c r="AD21" s="64">
        <f t="shared" ca="1" si="27"/>
        <v>250</v>
      </c>
      <c r="AE21" s="134"/>
      <c r="AF21" s="134"/>
      <c r="AG21" s="64">
        <f t="shared" ca="1" si="28"/>
        <v>15</v>
      </c>
      <c r="AH21" s="69">
        <f t="shared" ca="1" si="29"/>
        <v>500</v>
      </c>
      <c r="AJ21" s="170"/>
      <c r="AK21" s="143" t="s">
        <v>303</v>
      </c>
      <c r="AL21" s="144">
        <v>72.254000000000005</v>
      </c>
    </row>
    <row r="22" spans="1:38" x14ac:dyDescent="0.15">
      <c r="A22" s="66" t="s">
        <v>387</v>
      </c>
      <c r="B22" s="63">
        <f t="shared" ca="1" si="5"/>
        <v>41414</v>
      </c>
      <c r="C22" s="75">
        <f t="shared" ca="1" si="6"/>
        <v>50.829000000000008</v>
      </c>
      <c r="D22" s="75">
        <f t="shared" ca="1" si="7"/>
        <v>46.622999999999998</v>
      </c>
      <c r="E22" s="75">
        <f t="shared" ca="1" si="8"/>
        <v>63.728999999999999</v>
      </c>
      <c r="F22" s="75">
        <f t="shared" ca="1" si="9"/>
        <v>51.554999999999993</v>
      </c>
      <c r="G22" s="75">
        <f t="shared" ca="1" si="10"/>
        <v>50.346000000000004</v>
      </c>
      <c r="H22" s="75">
        <f t="shared" ca="1" si="11"/>
        <v>51.845999999999997</v>
      </c>
      <c r="I22" s="75">
        <f t="shared" ca="1" si="12"/>
        <v>49.375</v>
      </c>
      <c r="J22" s="75">
        <f t="shared" ca="1" si="31"/>
        <v>50.381</v>
      </c>
      <c r="K22" s="75">
        <f t="shared" ca="1" si="0"/>
        <v>60.249000000000002</v>
      </c>
      <c r="L22" s="75">
        <f t="shared" ca="1" si="1"/>
        <v>50.430000000000007</v>
      </c>
      <c r="M22" s="75">
        <f t="shared" ca="1" si="2"/>
        <v>53.790999999999997</v>
      </c>
      <c r="N22" s="75">
        <f t="shared" ca="1" si="3"/>
        <v>48.361000000000004</v>
      </c>
      <c r="O22" s="134"/>
      <c r="P22" s="134"/>
      <c r="Q22" s="76">
        <f t="shared" ca="1" si="14"/>
        <v>53.792999999999992</v>
      </c>
      <c r="R22" s="76">
        <f t="shared" ca="1" si="15"/>
        <v>48.745000000000005</v>
      </c>
      <c r="S22" s="68">
        <f t="shared" ca="1" si="30"/>
        <v>1400</v>
      </c>
      <c r="T22" s="64">
        <f t="shared" ca="1" si="17"/>
        <v>300</v>
      </c>
      <c r="U22" s="69">
        <f t="shared" ca="1" si="18"/>
        <v>400</v>
      </c>
      <c r="V22" s="64">
        <f t="shared" ca="1" si="19"/>
        <v>90</v>
      </c>
      <c r="W22" s="64">
        <f t="shared" ca="1" si="20"/>
        <v>10</v>
      </c>
      <c r="X22" s="64">
        <f t="shared" ca="1" si="21"/>
        <v>820</v>
      </c>
      <c r="Y22" s="64">
        <f t="shared" ca="1" si="22"/>
        <v>25</v>
      </c>
      <c r="Z22" s="64">
        <f t="shared" ca="1" si="23"/>
        <v>15</v>
      </c>
      <c r="AA22" s="64">
        <f t="shared" ca="1" si="24"/>
        <v>10</v>
      </c>
      <c r="AB22" s="64">
        <f t="shared" ca="1" si="25"/>
        <v>12</v>
      </c>
      <c r="AC22" s="64">
        <f t="shared" ca="1" si="26"/>
        <v>18</v>
      </c>
      <c r="AD22" s="64">
        <f t="shared" ca="1" si="27"/>
        <v>280</v>
      </c>
      <c r="AE22" s="134"/>
      <c r="AF22" s="134"/>
      <c r="AG22" s="64">
        <f t="shared" ca="1" si="28"/>
        <v>15</v>
      </c>
      <c r="AH22" s="69">
        <f t="shared" ca="1" si="29"/>
        <v>480</v>
      </c>
      <c r="AJ22" s="169"/>
      <c r="AK22" s="71" t="s">
        <v>304</v>
      </c>
      <c r="AL22" s="145">
        <v>72.253</v>
      </c>
    </row>
    <row r="23" spans="1:38" x14ac:dyDescent="0.15">
      <c r="A23" s="66" t="s">
        <v>388</v>
      </c>
      <c r="B23" s="63">
        <f t="shared" ca="1" si="5"/>
        <v>41421</v>
      </c>
      <c r="C23" s="75">
        <f t="shared" ca="1" si="6"/>
        <v>50.939000000000007</v>
      </c>
      <c r="D23" s="75">
        <f t="shared" ca="1" si="7"/>
        <v>46.616</v>
      </c>
      <c r="E23" s="75">
        <f t="shared" ca="1" si="8"/>
        <v>63.802999999999997</v>
      </c>
      <c r="F23" s="75">
        <f t="shared" ca="1" si="9"/>
        <v>51.574999999999996</v>
      </c>
      <c r="G23" s="75">
        <f t="shared" ca="1" si="10"/>
        <v>50.492999999999995</v>
      </c>
      <c r="H23" s="75">
        <f t="shared" ca="1" si="11"/>
        <v>51.694000000000003</v>
      </c>
      <c r="I23" s="75">
        <f t="shared" ca="1" si="12"/>
        <v>49.313000000000002</v>
      </c>
      <c r="J23" s="75">
        <f t="shared" ca="1" si="31"/>
        <v>50.195999999999998</v>
      </c>
      <c r="K23" s="75">
        <f t="shared" ca="1" si="0"/>
        <v>60.02</v>
      </c>
      <c r="L23" s="75">
        <f t="shared" ca="1" si="1"/>
        <v>50.558000000000007</v>
      </c>
      <c r="M23" s="75">
        <f t="shared" ca="1" si="2"/>
        <v>53.637</v>
      </c>
      <c r="N23" s="75">
        <f t="shared" ca="1" si="3"/>
        <v>48.447000000000003</v>
      </c>
      <c r="O23" s="134"/>
      <c r="P23" s="134"/>
      <c r="Q23" s="76">
        <f t="shared" ca="1" si="14"/>
        <v>53.826999999999998</v>
      </c>
      <c r="R23" s="76">
        <f t="shared" ca="1" si="15"/>
        <v>48.628</v>
      </c>
      <c r="S23" s="68">
        <f t="shared" ca="1" si="30"/>
        <v>1450</v>
      </c>
      <c r="T23" s="64">
        <f t="shared" ca="1" si="17"/>
        <v>320</v>
      </c>
      <c r="U23" s="69">
        <f t="shared" ca="1" si="18"/>
        <v>600</v>
      </c>
      <c r="V23" s="64">
        <f t="shared" ca="1" si="19"/>
        <v>110</v>
      </c>
      <c r="W23" s="64">
        <f t="shared" ca="1" si="20"/>
        <v>10</v>
      </c>
      <c r="X23" s="64">
        <f t="shared" ca="1" si="21"/>
        <v>800</v>
      </c>
      <c r="Y23" s="64">
        <f t="shared" ca="1" si="22"/>
        <v>22</v>
      </c>
      <c r="Z23" s="64">
        <f t="shared" ca="1" si="23"/>
        <v>12</v>
      </c>
      <c r="AA23" s="64">
        <f t="shared" ca="1" si="24"/>
        <v>8</v>
      </c>
      <c r="AB23" s="64">
        <f t="shared" ca="1" si="25"/>
        <v>8</v>
      </c>
      <c r="AC23" s="64">
        <f t="shared" ca="1" si="26"/>
        <v>18</v>
      </c>
      <c r="AD23" s="64">
        <f t="shared" ca="1" si="27"/>
        <v>260</v>
      </c>
      <c r="AE23" s="134"/>
      <c r="AF23" s="134"/>
      <c r="AG23" s="64">
        <f t="shared" ca="1" si="28"/>
        <v>12</v>
      </c>
      <c r="AH23" s="69">
        <f t="shared" ca="1" si="29"/>
        <v>420</v>
      </c>
      <c r="AJ23" s="168" t="s">
        <v>37</v>
      </c>
      <c r="AK23" s="71" t="s">
        <v>305</v>
      </c>
      <c r="AL23" s="145">
        <v>70.289000000000001</v>
      </c>
    </row>
    <row r="24" spans="1:38" x14ac:dyDescent="0.15">
      <c r="A24" s="66" t="s">
        <v>391</v>
      </c>
      <c r="B24" s="63">
        <f t="shared" ca="1" si="5"/>
        <v>41428</v>
      </c>
      <c r="C24" s="75">
        <f t="shared" ca="1" si="6"/>
        <v>50.787000000000006</v>
      </c>
      <c r="D24" s="75">
        <f t="shared" ca="1" si="7"/>
        <v>46.644999999999996</v>
      </c>
      <c r="E24" s="75">
        <f t="shared" ca="1" si="8"/>
        <v>63.86</v>
      </c>
      <c r="F24" s="75">
        <f t="shared" ca="1" si="9"/>
        <v>51.468999999999994</v>
      </c>
      <c r="G24" s="75">
        <f t="shared" ca="1" si="10"/>
        <v>50.536000000000001</v>
      </c>
      <c r="H24" s="75">
        <f t="shared" ca="1" si="11"/>
        <v>51.927999999999997</v>
      </c>
      <c r="I24" s="75">
        <f t="shared" ca="1" si="12"/>
        <v>49.602999999999994</v>
      </c>
      <c r="J24" s="75">
        <f t="shared" ca="1" si="31"/>
        <v>50.25</v>
      </c>
      <c r="K24" s="75">
        <f t="shared" ca="1" si="0"/>
        <v>59.974000000000004</v>
      </c>
      <c r="L24" s="75">
        <f t="shared" ca="1" si="1"/>
        <v>50.495000000000005</v>
      </c>
      <c r="M24" s="75">
        <f t="shared" ca="1" si="2"/>
        <v>53.682000000000002</v>
      </c>
      <c r="N24" s="75">
        <f t="shared" ca="1" si="3"/>
        <v>48.905000000000001</v>
      </c>
      <c r="O24" s="134"/>
      <c r="P24" s="134"/>
      <c r="Q24" s="76">
        <f t="shared" ca="1" si="14"/>
        <v>54.046999999999997</v>
      </c>
      <c r="R24" s="76">
        <f t="shared" ca="1" si="15"/>
        <v>49.445</v>
      </c>
      <c r="S24" s="68">
        <f t="shared" ca="1" si="30"/>
        <v>1400</v>
      </c>
      <c r="T24" s="64">
        <f t="shared" ca="1" si="17"/>
        <v>300</v>
      </c>
      <c r="U24" s="69">
        <f t="shared" ca="1" si="18"/>
        <v>700</v>
      </c>
      <c r="V24" s="64">
        <f t="shared" ca="1" si="19"/>
        <v>90</v>
      </c>
      <c r="W24" s="64">
        <f t="shared" ca="1" si="20"/>
        <v>8</v>
      </c>
      <c r="X24" s="64">
        <f t="shared" ca="1" si="21"/>
        <v>800</v>
      </c>
      <c r="Y24" s="64">
        <f t="shared" ca="1" si="22"/>
        <v>25</v>
      </c>
      <c r="Z24" s="64">
        <f t="shared" ca="1" si="23"/>
        <v>12</v>
      </c>
      <c r="AA24" s="64">
        <f t="shared" ca="1" si="24"/>
        <v>8</v>
      </c>
      <c r="AB24" s="64">
        <f t="shared" ca="1" si="25"/>
        <v>10</v>
      </c>
      <c r="AC24" s="64">
        <f t="shared" ca="1" si="26"/>
        <v>15</v>
      </c>
      <c r="AD24" s="64">
        <f t="shared" ca="1" si="27"/>
        <v>280</v>
      </c>
      <c r="AE24" s="134"/>
      <c r="AF24" s="134"/>
      <c r="AG24" s="64">
        <f t="shared" ca="1" si="28"/>
        <v>12</v>
      </c>
      <c r="AH24" s="69">
        <f t="shared" ca="1" si="29"/>
        <v>480</v>
      </c>
      <c r="AJ24" s="169"/>
      <c r="AK24" s="72" t="s">
        <v>306</v>
      </c>
      <c r="AL24" s="146">
        <v>70.567999999999998</v>
      </c>
    </row>
    <row r="25" spans="1:38" x14ac:dyDescent="0.15">
      <c r="A25" s="66" t="s">
        <v>392</v>
      </c>
      <c r="B25" s="63">
        <f t="shared" ca="1" si="5"/>
        <v>41435</v>
      </c>
      <c r="C25" s="75">
        <f t="shared" ca="1" si="6"/>
        <v>50.538000000000004</v>
      </c>
      <c r="D25" s="75">
        <f t="shared" ca="1" si="7"/>
        <v>46.563000000000002</v>
      </c>
      <c r="E25" s="75">
        <f t="shared" ca="1" si="8"/>
        <v>63.792000000000002</v>
      </c>
      <c r="F25" s="75">
        <f t="shared" ca="1" si="9"/>
        <v>51.281999999999996</v>
      </c>
      <c r="G25" s="75">
        <f t="shared" ca="1" si="10"/>
        <v>50.393000000000001</v>
      </c>
      <c r="H25" s="75">
        <f t="shared" ca="1" si="11"/>
        <v>51.357999999999997</v>
      </c>
      <c r="I25" s="75">
        <f t="shared" ca="1" si="12"/>
        <v>49.225999999999999</v>
      </c>
      <c r="J25" s="75">
        <f t="shared" ca="1" si="31"/>
        <v>50.137999999999998</v>
      </c>
      <c r="K25" s="75">
        <f t="shared" ca="1" si="0"/>
        <v>59.764000000000003</v>
      </c>
      <c r="L25" s="75">
        <f t="shared" ca="1" si="1"/>
        <v>50.475999999999999</v>
      </c>
      <c r="M25" s="75">
        <f t="shared" ca="1" si="2"/>
        <v>53.231999999999999</v>
      </c>
      <c r="N25" s="75">
        <f t="shared" ca="1" si="3"/>
        <v>48.275000000000006</v>
      </c>
      <c r="O25" s="134"/>
      <c r="P25" s="134"/>
      <c r="Q25" s="76">
        <f t="shared" ca="1" si="14"/>
        <v>53.811999999999998</v>
      </c>
      <c r="R25" s="76">
        <f t="shared" ca="1" si="15"/>
        <v>48.444000000000003</v>
      </c>
      <c r="S25" s="68">
        <f t="shared" ca="1" si="30"/>
        <v>1400</v>
      </c>
      <c r="T25" s="64">
        <f t="shared" ca="1" si="17"/>
        <v>310</v>
      </c>
      <c r="U25" s="69">
        <f t="shared" ca="1" si="18"/>
        <v>320</v>
      </c>
      <c r="V25" s="64">
        <f t="shared" ca="1" si="19"/>
        <v>120</v>
      </c>
      <c r="W25" s="64">
        <f t="shared" ca="1" si="20"/>
        <v>15</v>
      </c>
      <c r="X25" s="64">
        <f t="shared" ca="1" si="21"/>
        <v>850</v>
      </c>
      <c r="Y25" s="64">
        <f t="shared" ca="1" si="22"/>
        <v>18</v>
      </c>
      <c r="Z25" s="64">
        <f t="shared" ca="1" si="23"/>
        <v>12</v>
      </c>
      <c r="AA25" s="64">
        <f t="shared" ca="1" si="24"/>
        <v>8</v>
      </c>
      <c r="AB25" s="64">
        <f t="shared" ca="1" si="25"/>
        <v>10</v>
      </c>
      <c r="AC25" s="64">
        <f t="shared" ca="1" si="26"/>
        <v>15</v>
      </c>
      <c r="AD25" s="64">
        <f t="shared" ca="1" si="27"/>
        <v>320</v>
      </c>
      <c r="AE25" s="134"/>
      <c r="AF25" s="134"/>
      <c r="AG25" s="64">
        <f t="shared" ca="1" si="28"/>
        <v>15</v>
      </c>
      <c r="AH25" s="69">
        <f t="shared" ca="1" si="29"/>
        <v>500</v>
      </c>
      <c r="AJ25" s="168" t="s">
        <v>61</v>
      </c>
      <c r="AK25" s="70" t="s">
        <v>307</v>
      </c>
      <c r="AL25" s="147">
        <v>60.828000000000003</v>
      </c>
    </row>
    <row r="26" spans="1:38" x14ac:dyDescent="0.15">
      <c r="A26" s="66" t="s">
        <v>413</v>
      </c>
      <c r="B26" s="63">
        <f t="shared" ca="1" si="5"/>
        <v>41450</v>
      </c>
      <c r="C26" s="75">
        <f t="shared" ca="1" si="6"/>
        <v>51.02</v>
      </c>
      <c r="D26" s="75">
        <f t="shared" ca="1" si="7"/>
        <v>46.655999999999999</v>
      </c>
      <c r="E26" s="75">
        <f t="shared" ca="1" si="8"/>
        <v>63.777000000000001</v>
      </c>
      <c r="F26" s="75">
        <f t="shared" ca="1" si="9"/>
        <v>51.584999999999994</v>
      </c>
      <c r="G26" s="75">
        <f t="shared" ca="1" si="10"/>
        <v>50.58</v>
      </c>
      <c r="H26" s="75">
        <f t="shared" ca="1" si="11"/>
        <v>52.027999999999999</v>
      </c>
      <c r="I26" s="75">
        <f t="shared" ca="1" si="12"/>
        <v>49.551000000000002</v>
      </c>
      <c r="J26" s="75">
        <f t="shared" ca="1" si="31"/>
        <v>50.292000000000002</v>
      </c>
      <c r="K26" s="75">
        <f t="shared" ca="1" si="0"/>
        <v>60.023000000000003</v>
      </c>
      <c r="L26" s="75">
        <f t="shared" ca="1" si="1"/>
        <v>50.688000000000002</v>
      </c>
      <c r="M26" s="75">
        <f t="shared" ca="1" si="2"/>
        <v>53.680999999999997</v>
      </c>
      <c r="N26" s="75">
        <f t="shared" ca="1" si="3"/>
        <v>48.535000000000004</v>
      </c>
      <c r="O26" s="134"/>
      <c r="P26" s="134"/>
      <c r="Q26" s="76">
        <f t="shared" ca="1" si="14"/>
        <v>53.864999999999995</v>
      </c>
      <c r="R26" s="76">
        <f t="shared" ca="1" si="15"/>
        <v>49.119</v>
      </c>
      <c r="S26" s="68">
        <f t="shared" ca="1" si="30"/>
        <v>1300</v>
      </c>
      <c r="T26" s="64">
        <f t="shared" ca="1" si="17"/>
        <v>320</v>
      </c>
      <c r="U26" s="69">
        <f t="shared" ca="1" si="18"/>
        <v>400</v>
      </c>
      <c r="V26" s="64">
        <f t="shared" ca="1" si="19"/>
        <v>140</v>
      </c>
      <c r="W26" s="64">
        <f t="shared" ca="1" si="20"/>
        <v>10</v>
      </c>
      <c r="X26" s="64">
        <f t="shared" ca="1" si="21"/>
        <v>800</v>
      </c>
      <c r="Y26" s="64">
        <f t="shared" ca="1" si="22"/>
        <v>30</v>
      </c>
      <c r="Z26" s="64">
        <f t="shared" ca="1" si="23"/>
        <v>12</v>
      </c>
      <c r="AA26" s="64">
        <f t="shared" ca="1" si="24"/>
        <v>8</v>
      </c>
      <c r="AB26" s="64">
        <f t="shared" ca="1" si="25"/>
        <v>10</v>
      </c>
      <c r="AC26" s="64">
        <f t="shared" ca="1" si="26"/>
        <v>15</v>
      </c>
      <c r="AD26" s="64">
        <f t="shared" ca="1" si="27"/>
        <v>250</v>
      </c>
      <c r="AE26" s="134"/>
      <c r="AF26" s="134"/>
      <c r="AG26" s="64">
        <f t="shared" ca="1" si="28"/>
        <v>15</v>
      </c>
      <c r="AH26" s="69">
        <f t="shared" ca="1" si="29"/>
        <v>500</v>
      </c>
      <c r="AJ26" s="169"/>
      <c r="AK26" s="71" t="s">
        <v>308</v>
      </c>
      <c r="AL26" s="148">
        <v>60.832999999999998</v>
      </c>
    </row>
    <row r="27" spans="1:38" x14ac:dyDescent="0.15">
      <c r="A27" s="66" t="s">
        <v>415</v>
      </c>
      <c r="B27" s="63">
        <f t="shared" ca="1" si="5"/>
        <v>41456</v>
      </c>
      <c r="C27" s="75">
        <f t="shared" ca="1" si="6"/>
        <v>52.491</v>
      </c>
      <c r="D27" s="75">
        <f t="shared" ca="1" si="7"/>
        <v>46.838999999999999</v>
      </c>
      <c r="E27" s="75">
        <f t="shared" ca="1" si="8"/>
        <v>64.150000000000006</v>
      </c>
      <c r="F27" s="75">
        <f t="shared" ca="1" si="9"/>
        <v>52.417999999999992</v>
      </c>
      <c r="G27" s="75">
        <f t="shared" ca="1" si="10"/>
        <v>50.989000000000004</v>
      </c>
      <c r="H27" s="75">
        <f t="shared" ca="1" si="11"/>
        <v>53.387999999999998</v>
      </c>
      <c r="I27" s="75">
        <f t="shared" ca="1" si="12"/>
        <v>49.97</v>
      </c>
      <c r="J27" s="75">
        <f t="shared" ca="1" si="31"/>
        <v>50.438000000000002</v>
      </c>
      <c r="K27" s="75">
        <f t="shared" ca="1" si="0"/>
        <v>60.512999999999998</v>
      </c>
      <c r="L27" s="75">
        <f t="shared" ca="1" si="1"/>
        <v>50.7</v>
      </c>
      <c r="M27" s="75">
        <f t="shared" ca="1" si="2"/>
        <v>54.765999999999998</v>
      </c>
      <c r="N27" s="75">
        <f t="shared" ca="1" si="3"/>
        <v>48.947000000000003</v>
      </c>
      <c r="O27" s="134"/>
      <c r="P27" s="134"/>
      <c r="Q27" s="76">
        <f t="shared" ca="1" si="14"/>
        <v>53.976999999999997</v>
      </c>
      <c r="R27" s="76">
        <f t="shared" ca="1" si="15"/>
        <v>50.625</v>
      </c>
      <c r="S27" s="68">
        <f t="shared" ca="1" si="30"/>
        <v>1300</v>
      </c>
      <c r="T27" s="64">
        <f t="shared" ca="1" si="17"/>
        <v>300</v>
      </c>
      <c r="U27" s="69">
        <f t="shared" ca="1" si="18"/>
        <v>600</v>
      </c>
      <c r="V27" s="64">
        <f t="shared" ca="1" si="19"/>
        <v>130</v>
      </c>
      <c r="W27" s="64">
        <f t="shared" ca="1" si="20"/>
        <v>8</v>
      </c>
      <c r="X27" s="64">
        <f t="shared" ca="1" si="21"/>
        <v>800</v>
      </c>
      <c r="Y27" s="64">
        <f t="shared" ca="1" si="22"/>
        <v>20</v>
      </c>
      <c r="Z27" s="64">
        <f t="shared" ca="1" si="23"/>
        <v>10</v>
      </c>
      <c r="AA27" s="64">
        <f t="shared" ca="1" si="24"/>
        <v>8</v>
      </c>
      <c r="AB27" s="64">
        <f t="shared" ca="1" si="25"/>
        <v>8</v>
      </c>
      <c r="AC27" s="64">
        <f t="shared" ca="1" si="26"/>
        <v>15</v>
      </c>
      <c r="AD27" s="64">
        <f t="shared" ca="1" si="27"/>
        <v>250</v>
      </c>
      <c r="AE27" s="134"/>
      <c r="AF27" s="134"/>
      <c r="AG27" s="64">
        <f t="shared" ca="1" si="28"/>
        <v>12</v>
      </c>
      <c r="AH27" s="69">
        <f t="shared" ca="1" si="29"/>
        <v>480</v>
      </c>
      <c r="AJ27" s="168" t="s">
        <v>62</v>
      </c>
      <c r="AK27" s="70" t="s">
        <v>309</v>
      </c>
      <c r="AL27" s="142">
        <v>57.755000000000003</v>
      </c>
    </row>
    <row r="28" spans="1:38" x14ac:dyDescent="0.15">
      <c r="A28" s="66" t="s">
        <v>416</v>
      </c>
      <c r="B28" s="63">
        <f t="shared" ca="1" si="5"/>
        <v>41463</v>
      </c>
      <c r="C28" s="75">
        <f t="shared" ca="1" si="6"/>
        <v>52.275000000000006</v>
      </c>
      <c r="D28" s="75">
        <f t="shared" ca="1" si="7"/>
        <v>46.857999999999997</v>
      </c>
      <c r="E28" s="75">
        <f t="shared" ca="1" si="8"/>
        <v>63.991999999999997</v>
      </c>
      <c r="F28" s="75">
        <f t="shared" ca="1" si="9"/>
        <v>52.268999999999991</v>
      </c>
      <c r="G28" s="75">
        <f t="shared" ca="1" si="10"/>
        <v>50.933999999999997</v>
      </c>
      <c r="H28" s="75">
        <f t="shared" ca="1" si="11"/>
        <v>53.067999999999998</v>
      </c>
      <c r="I28" s="75">
        <f t="shared" ca="1" si="12"/>
        <v>49.96</v>
      </c>
      <c r="J28" s="75">
        <f t="shared" ca="1" si="31"/>
        <v>50.469000000000001</v>
      </c>
      <c r="K28" s="75">
        <f t="shared" ca="1" si="0"/>
        <v>60.396999999999998</v>
      </c>
      <c r="L28" s="75">
        <f t="shared" ca="1" si="1"/>
        <v>50.935000000000002</v>
      </c>
      <c r="M28" s="75">
        <f t="shared" ca="1" si="2"/>
        <v>54.603999999999999</v>
      </c>
      <c r="N28" s="75">
        <f t="shared" ca="1" si="3"/>
        <v>48.873000000000005</v>
      </c>
      <c r="O28" s="134"/>
      <c r="P28" s="134"/>
      <c r="Q28" s="76">
        <f t="shared" ca="1" si="14"/>
        <v>53.997999999999998</v>
      </c>
      <c r="R28" s="76">
        <f t="shared" ca="1" si="15"/>
        <v>49.244</v>
      </c>
      <c r="S28" s="68">
        <f t="shared" ca="1" si="30"/>
        <v>1100</v>
      </c>
      <c r="T28" s="64">
        <f t="shared" ca="1" si="17"/>
        <v>300</v>
      </c>
      <c r="U28" s="69">
        <f t="shared" ca="1" si="18"/>
        <v>600</v>
      </c>
      <c r="V28" s="64">
        <f t="shared" ca="1" si="19"/>
        <v>100</v>
      </c>
      <c r="W28" s="64">
        <f t="shared" ca="1" si="20"/>
        <v>10</v>
      </c>
      <c r="X28" s="64">
        <f t="shared" ca="1" si="21"/>
        <v>800</v>
      </c>
      <c r="Y28" s="64">
        <f t="shared" ca="1" si="22"/>
        <v>20</v>
      </c>
      <c r="Z28" s="64">
        <f t="shared" ca="1" si="23"/>
        <v>12</v>
      </c>
      <c r="AA28" s="64">
        <f t="shared" ca="1" si="24"/>
        <v>8</v>
      </c>
      <c r="AB28" s="64">
        <f t="shared" ca="1" si="25"/>
        <v>10</v>
      </c>
      <c r="AC28" s="64">
        <f t="shared" ca="1" si="26"/>
        <v>15</v>
      </c>
      <c r="AD28" s="64">
        <f t="shared" ca="1" si="27"/>
        <v>250</v>
      </c>
      <c r="AE28" s="134"/>
      <c r="AF28" s="134"/>
      <c r="AG28" s="64">
        <f t="shared" ca="1" si="28"/>
        <v>15</v>
      </c>
      <c r="AH28" s="69">
        <f t="shared" ca="1" si="29"/>
        <v>250</v>
      </c>
      <c r="AJ28" s="170"/>
      <c r="AK28" s="143" t="s">
        <v>310</v>
      </c>
      <c r="AL28" s="144">
        <v>57.741</v>
      </c>
    </row>
    <row r="29" spans="1:38" x14ac:dyDescent="0.15">
      <c r="A29" s="66" t="s">
        <v>417</v>
      </c>
      <c r="B29" s="63">
        <f t="shared" ca="1" si="5"/>
        <v>41471</v>
      </c>
      <c r="C29" s="75">
        <f t="shared" ca="1" si="6"/>
        <v>51.872</v>
      </c>
      <c r="D29" s="75">
        <f t="shared" ca="1" si="7"/>
        <v>46.76</v>
      </c>
      <c r="E29" s="75">
        <f t="shared" ca="1" si="8"/>
        <v>63.896999999999998</v>
      </c>
      <c r="F29" s="75">
        <f t="shared" ca="1" si="9"/>
        <v>51.994999999999997</v>
      </c>
      <c r="G29" s="75">
        <f t="shared" ca="1" si="10"/>
        <v>50.774999999999999</v>
      </c>
      <c r="H29" s="75">
        <f t="shared" ca="1" si="11"/>
        <v>52.594999999999999</v>
      </c>
      <c r="I29" s="75">
        <f t="shared" ca="1" si="12"/>
        <v>49.744</v>
      </c>
      <c r="J29" s="75">
        <f t="shared" ca="1" si="31"/>
        <v>50.451000000000001</v>
      </c>
      <c r="K29" s="75">
        <f t="shared" ca="1" si="0"/>
        <v>60.222000000000001</v>
      </c>
      <c r="L29" s="75">
        <f t="shared" ca="1" si="1"/>
        <v>50.871000000000002</v>
      </c>
      <c r="M29" s="75">
        <f t="shared" ca="1" si="2"/>
        <v>54.509</v>
      </c>
      <c r="N29" s="75">
        <f t="shared" ca="1" si="3"/>
        <v>48.683000000000007</v>
      </c>
      <c r="O29" s="134"/>
      <c r="P29" s="134"/>
      <c r="Q29" s="76">
        <f ca="1">$AL$61-INDIRECT(A29&amp;"!L44")</f>
        <v>53.914999999999992</v>
      </c>
      <c r="R29" s="76">
        <f t="shared" ca="1" si="15"/>
        <v>49.582999999999998</v>
      </c>
      <c r="S29" s="68">
        <f t="shared" ca="1" si="30"/>
        <v>1000</v>
      </c>
      <c r="T29" s="64">
        <f t="shared" ca="1" si="17"/>
        <v>280</v>
      </c>
      <c r="U29" s="69">
        <f t="shared" ca="1" si="18"/>
        <v>600</v>
      </c>
      <c r="V29" s="64">
        <f t="shared" ca="1" si="19"/>
        <v>140</v>
      </c>
      <c r="W29" s="64">
        <f t="shared" ca="1" si="20"/>
        <v>8</v>
      </c>
      <c r="X29" s="64">
        <f t="shared" ca="1" si="21"/>
        <v>850</v>
      </c>
      <c r="Y29" s="64">
        <f t="shared" ca="1" si="22"/>
        <v>20</v>
      </c>
      <c r="Z29" s="64">
        <f t="shared" ca="1" si="23"/>
        <v>12</v>
      </c>
      <c r="AA29" s="64">
        <f t="shared" ca="1" si="24"/>
        <v>10</v>
      </c>
      <c r="AB29" s="64">
        <f t="shared" ca="1" si="25"/>
        <v>10</v>
      </c>
      <c r="AC29" s="64">
        <f t="shared" ca="1" si="26"/>
        <v>15</v>
      </c>
      <c r="AD29" s="64">
        <f t="shared" ca="1" si="27"/>
        <v>250</v>
      </c>
      <c r="AE29" s="134"/>
      <c r="AF29" s="134"/>
      <c r="AG29" s="64">
        <f t="shared" ca="1" si="28"/>
        <v>12</v>
      </c>
      <c r="AH29" s="69">
        <f t="shared" ca="1" si="29"/>
        <v>400</v>
      </c>
      <c r="AJ29" s="169"/>
      <c r="AK29" s="71" t="s">
        <v>311</v>
      </c>
      <c r="AL29" s="145">
        <v>57.701000000000001</v>
      </c>
    </row>
    <row r="30" spans="1:38" x14ac:dyDescent="0.15">
      <c r="A30" s="66" t="s">
        <v>418</v>
      </c>
      <c r="B30" s="63">
        <f t="shared" ca="1" si="5"/>
        <v>41478</v>
      </c>
      <c r="C30" s="75">
        <f t="shared" ca="1" si="6"/>
        <v>51.825000000000003</v>
      </c>
      <c r="D30" s="75">
        <f t="shared" ca="1" si="7"/>
        <v>46.787999999999997</v>
      </c>
      <c r="E30" s="75">
        <f t="shared" ca="1" si="8"/>
        <v>63.884</v>
      </c>
      <c r="F30" s="75">
        <f t="shared" ca="1" si="9"/>
        <v>51.954999999999998</v>
      </c>
      <c r="G30" s="75">
        <f t="shared" ca="1" si="10"/>
        <v>50.751000000000005</v>
      </c>
      <c r="H30" s="75">
        <f t="shared" ca="1" si="11"/>
        <v>52.444999999999993</v>
      </c>
      <c r="I30" s="75">
        <f t="shared" ca="1" si="12"/>
        <v>49.704999999999998</v>
      </c>
      <c r="J30" s="75">
        <f t="shared" ca="1" si="31"/>
        <v>50.346000000000004</v>
      </c>
      <c r="K30" s="75">
        <f t="shared" ca="1" si="0"/>
        <v>60.15</v>
      </c>
      <c r="L30" s="75">
        <f t="shared" ca="1" si="1"/>
        <v>50.799000000000007</v>
      </c>
      <c r="M30" s="75">
        <f t="shared" ca="1" si="2"/>
        <v>54.001999999999995</v>
      </c>
      <c r="N30" s="75">
        <f t="shared" ca="1" si="3"/>
        <v>48.683000000000007</v>
      </c>
      <c r="O30" s="134"/>
      <c r="P30" s="134"/>
      <c r="Q30" s="76">
        <f t="shared" ca="1" si="14"/>
        <v>53.926999999999992</v>
      </c>
      <c r="R30" s="76">
        <f t="shared" ca="1" si="15"/>
        <v>49.393999999999998</v>
      </c>
      <c r="S30" s="68">
        <f t="shared" ca="1" si="30"/>
        <v>950</v>
      </c>
      <c r="T30" s="64">
        <f t="shared" ca="1" si="17"/>
        <v>260</v>
      </c>
      <c r="U30" s="69">
        <f t="shared" ca="1" si="18"/>
        <v>500</v>
      </c>
      <c r="V30" s="64">
        <f t="shared" ca="1" si="19"/>
        <v>140</v>
      </c>
      <c r="W30" s="64">
        <f t="shared" ca="1" si="20"/>
        <v>8</v>
      </c>
      <c r="X30" s="64">
        <f t="shared" ca="1" si="21"/>
        <v>750</v>
      </c>
      <c r="Y30" s="64">
        <f t="shared" ca="1" si="22"/>
        <v>20</v>
      </c>
      <c r="Z30" s="64">
        <f t="shared" ca="1" si="23"/>
        <v>12</v>
      </c>
      <c r="AA30" s="64">
        <f t="shared" ca="1" si="24"/>
        <v>8</v>
      </c>
      <c r="AB30" s="64">
        <f t="shared" ca="1" si="25"/>
        <v>8</v>
      </c>
      <c r="AC30" s="64">
        <f t="shared" ca="1" si="26"/>
        <v>15</v>
      </c>
      <c r="AD30" s="64">
        <f t="shared" ca="1" si="27"/>
        <v>200</v>
      </c>
      <c r="AE30" s="134"/>
      <c r="AF30" s="134"/>
      <c r="AG30" s="64">
        <f t="shared" ca="1" si="28"/>
        <v>15</v>
      </c>
      <c r="AH30" s="69">
        <f ca="1">INDIRECT(A30&amp;"!D53")</f>
        <v>500</v>
      </c>
      <c r="AJ30" s="168" t="s">
        <v>63</v>
      </c>
      <c r="AK30" s="70" t="s">
        <v>312</v>
      </c>
      <c r="AL30" s="142">
        <v>101.988</v>
      </c>
    </row>
    <row r="31" spans="1:38" x14ac:dyDescent="0.15">
      <c r="A31" s="66" t="s">
        <v>419</v>
      </c>
      <c r="B31" s="63">
        <f t="shared" ca="1" si="5"/>
        <v>41484</v>
      </c>
      <c r="C31" s="75">
        <f t="shared" ca="1" si="6"/>
        <v>51.58</v>
      </c>
      <c r="D31" s="75">
        <f t="shared" ca="1" si="7"/>
        <v>46.700999999999993</v>
      </c>
      <c r="E31" s="75">
        <f t="shared" ca="1" si="8"/>
        <v>63.805</v>
      </c>
      <c r="F31" s="75">
        <f t="shared" ca="1" si="9"/>
        <v>51.808999999999997</v>
      </c>
      <c r="G31" s="75">
        <f ca="1">$AL$22-INDIRECT(A31&amp;"!L16")</f>
        <v>50.68</v>
      </c>
      <c r="H31" s="75">
        <f t="shared" ca="1" si="11"/>
        <v>52.242999999999995</v>
      </c>
      <c r="I31" s="75">
        <f t="shared" ca="1" si="12"/>
        <v>49.622</v>
      </c>
      <c r="J31" s="75">
        <f t="shared" ca="1" si="31"/>
        <v>50.319000000000003</v>
      </c>
      <c r="K31" s="75">
        <f t="shared" ca="1" si="0"/>
        <v>60.075000000000003</v>
      </c>
      <c r="L31" s="75">
        <f t="shared" ca="1" si="1"/>
        <v>50.786000000000001</v>
      </c>
      <c r="M31" s="75">
        <f t="shared" ca="1" si="2"/>
        <v>53.849999999999994</v>
      </c>
      <c r="N31" s="75">
        <f t="shared" ca="1" si="3"/>
        <v>48.587000000000003</v>
      </c>
      <c r="O31" s="134"/>
      <c r="P31" s="134"/>
      <c r="Q31" s="76">
        <f t="shared" ca="1" si="14"/>
        <v>53.896000000000001</v>
      </c>
      <c r="R31" s="76">
        <f t="shared" ca="1" si="15"/>
        <v>49.227000000000004</v>
      </c>
      <c r="S31" s="68">
        <f t="shared" ca="1" si="30"/>
        <v>900</v>
      </c>
      <c r="T31" s="64">
        <f t="shared" ca="1" si="17"/>
        <v>280</v>
      </c>
      <c r="U31" s="69">
        <f t="shared" ca="1" si="18"/>
        <v>480</v>
      </c>
      <c r="V31" s="64">
        <f t="shared" ca="1" si="19"/>
        <v>150</v>
      </c>
      <c r="W31" s="64">
        <f t="shared" ca="1" si="20"/>
        <v>8</v>
      </c>
      <c r="X31" s="64">
        <f t="shared" ca="1" si="21"/>
        <v>800</v>
      </c>
      <c r="Y31" s="64">
        <f t="shared" ca="1" si="22"/>
        <v>18</v>
      </c>
      <c r="Z31" s="64">
        <f t="shared" ca="1" si="23"/>
        <v>12</v>
      </c>
      <c r="AA31" s="64">
        <f t="shared" ca="1" si="24"/>
        <v>10</v>
      </c>
      <c r="AB31" s="64">
        <f t="shared" ca="1" si="25"/>
        <v>10</v>
      </c>
      <c r="AC31" s="64">
        <f t="shared" ca="1" si="26"/>
        <v>15</v>
      </c>
      <c r="AD31" s="64">
        <f t="shared" ca="1" si="27"/>
        <v>250</v>
      </c>
      <c r="AE31" s="134"/>
      <c r="AF31" s="134"/>
      <c r="AG31" s="64">
        <f t="shared" ca="1" si="28"/>
        <v>12</v>
      </c>
      <c r="AH31" s="69">
        <f t="shared" ref="AH31:AH52" ca="1" si="32">INDIRECT(A31&amp;"!D53")</f>
        <v>500</v>
      </c>
      <c r="AJ31" s="170"/>
      <c r="AK31" s="143" t="s">
        <v>313</v>
      </c>
      <c r="AL31" s="144">
        <v>102.298</v>
      </c>
    </row>
    <row r="32" spans="1:38" x14ac:dyDescent="0.15">
      <c r="A32" s="66" t="s">
        <v>420</v>
      </c>
      <c r="B32" s="63">
        <f t="shared" ca="1" si="5"/>
        <v>41491</v>
      </c>
      <c r="C32" s="75">
        <f t="shared" ca="1" si="6"/>
        <v>51.432000000000002</v>
      </c>
      <c r="D32" s="75">
        <f t="shared" ca="1" si="7"/>
        <v>46.646999999999998</v>
      </c>
      <c r="E32" s="75">
        <f t="shared" ca="1" si="8"/>
        <v>63.739999999999995</v>
      </c>
      <c r="F32" s="75">
        <f t="shared" ca="1" si="9"/>
        <v>51.69</v>
      </c>
      <c r="G32" s="75">
        <f t="shared" ca="1" si="10"/>
        <v>50.611000000000004</v>
      </c>
      <c r="H32" s="75">
        <f t="shared" ca="1" si="11"/>
        <v>52.054000000000002</v>
      </c>
      <c r="I32" s="75">
        <f t="shared" ca="1" si="12"/>
        <v>49.551000000000002</v>
      </c>
      <c r="J32" s="75">
        <f t="shared" ca="1" si="31"/>
        <v>50.271000000000001</v>
      </c>
      <c r="K32" s="75">
        <f t="shared" ca="1" si="0"/>
        <v>59.914999999999999</v>
      </c>
      <c r="L32" s="75">
        <f t="shared" ca="1" si="1"/>
        <v>50.651000000000003</v>
      </c>
      <c r="M32" s="75">
        <f t="shared" ca="1" si="2"/>
        <v>53.688000000000002</v>
      </c>
      <c r="N32" s="75">
        <f t="shared" ca="1" si="3"/>
        <v>48.553000000000004</v>
      </c>
      <c r="O32" s="75">
        <f t="shared" ref="O32:O35" ca="1" si="33">$AL$51-INDIRECT(A32&amp;"!G37")</f>
        <v>74.521000000000001</v>
      </c>
      <c r="P32" s="64">
        <f t="shared" ref="P32:P35" ca="1" si="34">$AL$58-INDIRECT(A32&amp;"!G44")</f>
        <v>77.419000000000011</v>
      </c>
      <c r="Q32" s="76">
        <f t="shared" ca="1" si="14"/>
        <v>53.854999999999997</v>
      </c>
      <c r="R32" s="76">
        <f ca="1">$AL$63-INDIRECT(A32&amp;"!C51")</f>
        <v>49.123999999999995</v>
      </c>
      <c r="S32" s="68">
        <f t="shared" ca="1" si="30"/>
        <v>1000</v>
      </c>
      <c r="T32" s="64">
        <f t="shared" ca="1" si="17"/>
        <v>300</v>
      </c>
      <c r="U32" s="69">
        <f t="shared" ca="1" si="18"/>
        <v>450</v>
      </c>
      <c r="V32" s="64">
        <f t="shared" ca="1" si="19"/>
        <v>140</v>
      </c>
      <c r="W32" s="64">
        <f t="shared" ca="1" si="20"/>
        <v>8</v>
      </c>
      <c r="X32" s="64">
        <f t="shared" ca="1" si="21"/>
        <v>850</v>
      </c>
      <c r="Y32" s="64">
        <f t="shared" ca="1" si="22"/>
        <v>18</v>
      </c>
      <c r="Z32" s="64">
        <f t="shared" ca="1" si="23"/>
        <v>12</v>
      </c>
      <c r="AA32" s="64">
        <f t="shared" ca="1" si="24"/>
        <v>8</v>
      </c>
      <c r="AB32" s="64">
        <f t="shared" ca="1" si="25"/>
        <v>8</v>
      </c>
      <c r="AC32" s="64">
        <f t="shared" ca="1" si="26"/>
        <v>15</v>
      </c>
      <c r="AD32" s="64">
        <f t="shared" ca="1" si="27"/>
        <v>250</v>
      </c>
      <c r="AE32" s="64">
        <f t="shared" ref="AE32:AE35" ca="1" si="35">INDIRECT(A32&amp;"!I39")</f>
        <v>2900</v>
      </c>
      <c r="AF32" s="64">
        <f t="shared" ref="AF32:AF35" ca="1" si="36">INDIRECT(A32&amp;"!I46")</f>
        <v>4000</v>
      </c>
      <c r="AG32" s="64">
        <f t="shared" ca="1" si="28"/>
        <v>15</v>
      </c>
      <c r="AH32" s="69">
        <f t="shared" ca="1" si="32"/>
        <v>500</v>
      </c>
      <c r="AJ32" s="170"/>
      <c r="AK32" s="143" t="s">
        <v>314</v>
      </c>
      <c r="AL32" s="144">
        <v>102.206</v>
      </c>
    </row>
    <row r="33" spans="1:40" x14ac:dyDescent="0.15">
      <c r="A33" s="66" t="s">
        <v>427</v>
      </c>
      <c r="B33" s="63">
        <f t="shared" ca="1" si="5"/>
        <v>41498</v>
      </c>
      <c r="C33" s="75">
        <f t="shared" ca="1" si="6"/>
        <v>52.563000000000002</v>
      </c>
      <c r="D33" s="75">
        <f t="shared" ca="1" si="7"/>
        <v>46.613</v>
      </c>
      <c r="E33" s="75">
        <f t="shared" ca="1" si="8"/>
        <v>63.673000000000002</v>
      </c>
      <c r="F33" s="75">
        <f t="shared" ca="1" si="9"/>
        <v>50.838999999999999</v>
      </c>
      <c r="G33" s="75">
        <f t="shared" ca="1" si="10"/>
        <v>50.72</v>
      </c>
      <c r="H33" s="75">
        <f t="shared" ca="1" si="11"/>
        <v>53.052999999999997</v>
      </c>
      <c r="I33" s="75">
        <f t="shared" ca="1" si="12"/>
        <v>50.223999999999997</v>
      </c>
      <c r="J33" s="75">
        <f t="shared" ca="1" si="31"/>
        <v>50.677999999999997</v>
      </c>
      <c r="K33" s="75">
        <f t="shared" ca="1" si="0"/>
        <v>60.044000000000004</v>
      </c>
      <c r="L33" s="75">
        <f t="shared" ca="1" si="1"/>
        <v>50.625</v>
      </c>
      <c r="M33" s="75">
        <f t="shared" ca="1" si="2"/>
        <v>53.718999999999994</v>
      </c>
      <c r="N33" s="75">
        <f t="shared" ca="1" si="3"/>
        <v>48.957000000000001</v>
      </c>
      <c r="O33" s="75">
        <f t="shared" ca="1" si="33"/>
        <v>74.481999999999999</v>
      </c>
      <c r="P33" s="64">
        <f t="shared" ca="1" si="34"/>
        <v>77.397999999999996</v>
      </c>
      <c r="Q33" s="76">
        <f t="shared" ca="1" si="14"/>
        <v>54.742999999999995</v>
      </c>
      <c r="R33" s="76">
        <f t="shared" ca="1" si="15"/>
        <v>50.064999999999998</v>
      </c>
      <c r="S33" s="68">
        <f t="shared" ca="1" si="30"/>
        <v>1000</v>
      </c>
      <c r="T33" s="64">
        <f t="shared" ca="1" si="17"/>
        <v>350</v>
      </c>
      <c r="U33" s="69">
        <f t="shared" ca="1" si="18"/>
        <v>600</v>
      </c>
      <c r="V33" s="64">
        <f t="shared" ca="1" si="19"/>
        <v>150</v>
      </c>
      <c r="W33" s="64">
        <f t="shared" ca="1" si="20"/>
        <v>8</v>
      </c>
      <c r="X33" s="64">
        <f t="shared" ca="1" si="21"/>
        <v>900</v>
      </c>
      <c r="Y33" s="64">
        <f t="shared" ca="1" si="22"/>
        <v>18</v>
      </c>
      <c r="Z33" s="64">
        <f t="shared" ca="1" si="23"/>
        <v>15</v>
      </c>
      <c r="AA33" s="64">
        <f t="shared" ca="1" si="24"/>
        <v>8</v>
      </c>
      <c r="AB33" s="64">
        <f t="shared" ca="1" si="25"/>
        <v>8</v>
      </c>
      <c r="AC33" s="64">
        <f t="shared" ca="1" si="26"/>
        <v>15</v>
      </c>
      <c r="AD33" s="64">
        <f t="shared" ca="1" si="27"/>
        <v>250</v>
      </c>
      <c r="AE33" s="64">
        <f t="shared" ca="1" si="35"/>
        <v>2800</v>
      </c>
      <c r="AF33" s="64">
        <f t="shared" ca="1" si="36"/>
        <v>3800</v>
      </c>
      <c r="AG33" s="64">
        <f t="shared" ca="1" si="28"/>
        <v>15</v>
      </c>
      <c r="AH33" s="69">
        <f t="shared" ca="1" si="32"/>
        <v>500</v>
      </c>
      <c r="AJ33" s="170"/>
      <c r="AK33" s="143" t="s">
        <v>315</v>
      </c>
      <c r="AL33" s="144">
        <v>102.142</v>
      </c>
    </row>
    <row r="34" spans="1:40" x14ac:dyDescent="0.15">
      <c r="A34" s="66" t="s">
        <v>428</v>
      </c>
      <c r="B34" s="63">
        <f t="shared" ca="1" si="5"/>
        <v>41505</v>
      </c>
      <c r="C34" s="75">
        <f t="shared" ca="1" si="6"/>
        <v>51.442999999999998</v>
      </c>
      <c r="D34" s="75">
        <f t="shared" ca="1" si="7"/>
        <v>46.703999999999994</v>
      </c>
      <c r="E34" s="75">
        <f t="shared" ca="1" si="8"/>
        <v>63.611999999999995</v>
      </c>
      <c r="F34" s="75">
        <f t="shared" ca="1" si="9"/>
        <v>51.488</v>
      </c>
      <c r="G34" s="75">
        <f t="shared" ca="1" si="10"/>
        <v>50.564999999999998</v>
      </c>
      <c r="H34" s="75">
        <f t="shared" ca="1" si="11"/>
        <v>52.197999999999993</v>
      </c>
      <c r="I34" s="75">
        <f t="shared" ca="1" si="12"/>
        <v>49.563000000000002</v>
      </c>
      <c r="J34" s="75">
        <f t="shared" ca="1" si="31"/>
        <v>50.677999999999997</v>
      </c>
      <c r="K34" s="75">
        <f t="shared" ca="1" si="0"/>
        <v>60.044000000000004</v>
      </c>
      <c r="L34" s="75">
        <f t="shared" ca="1" si="1"/>
        <v>50.509</v>
      </c>
      <c r="M34" s="75">
        <f t="shared" ca="1" si="2"/>
        <v>53.573999999999998</v>
      </c>
      <c r="N34" s="75">
        <f t="shared" ca="1" si="3"/>
        <v>48.483000000000004</v>
      </c>
      <c r="O34" s="75">
        <f t="shared" ca="1" si="33"/>
        <v>74.275000000000006</v>
      </c>
      <c r="P34" s="64">
        <f t="shared" ca="1" si="34"/>
        <v>77.334000000000003</v>
      </c>
      <c r="Q34" s="76">
        <f t="shared" ca="1" si="14"/>
        <v>53.795000000000002</v>
      </c>
      <c r="R34" s="76">
        <f t="shared" ca="1" si="15"/>
        <v>49.271000000000001</v>
      </c>
      <c r="S34" s="68">
        <f t="shared" ca="1" si="30"/>
        <v>850</v>
      </c>
      <c r="T34" s="64">
        <f t="shared" ca="1" si="17"/>
        <v>350</v>
      </c>
      <c r="U34" s="69">
        <f t="shared" ca="1" si="18"/>
        <v>700</v>
      </c>
      <c r="V34" s="64">
        <f t="shared" ca="1" si="19"/>
        <v>150</v>
      </c>
      <c r="W34" s="64">
        <f t="shared" ca="1" si="20"/>
        <v>8</v>
      </c>
      <c r="X34" s="64">
        <f t="shared" ca="1" si="21"/>
        <v>850</v>
      </c>
      <c r="Y34" s="64">
        <f t="shared" ca="1" si="22"/>
        <v>22</v>
      </c>
      <c r="Z34" s="64">
        <f t="shared" ca="1" si="23"/>
        <v>15</v>
      </c>
      <c r="AA34" s="64">
        <f t="shared" ca="1" si="24"/>
        <v>8</v>
      </c>
      <c r="AB34" s="64">
        <f t="shared" ca="1" si="25"/>
        <v>10</v>
      </c>
      <c r="AC34" s="64">
        <f t="shared" ca="1" si="26"/>
        <v>15</v>
      </c>
      <c r="AD34" s="64">
        <f t="shared" ca="1" si="27"/>
        <v>250</v>
      </c>
      <c r="AE34" s="132">
        <f t="shared" ca="1" si="35"/>
        <v>3000</v>
      </c>
      <c r="AF34" s="64">
        <f t="shared" ca="1" si="36"/>
        <v>4000</v>
      </c>
      <c r="AG34" s="64">
        <f t="shared" ca="1" si="28"/>
        <v>15</v>
      </c>
      <c r="AH34" s="69">
        <f t="shared" ca="1" si="32"/>
        <v>550</v>
      </c>
      <c r="AJ34" s="169"/>
      <c r="AK34" s="71" t="s">
        <v>316</v>
      </c>
      <c r="AL34" s="145">
        <v>102.155</v>
      </c>
    </row>
    <row r="35" spans="1:40" x14ac:dyDescent="0.15">
      <c r="A35" s="66" t="s">
        <v>448</v>
      </c>
      <c r="B35" s="63">
        <f t="shared" ca="1" si="5"/>
        <v>41512</v>
      </c>
      <c r="C35" s="75">
        <f t="shared" ca="1" si="6"/>
        <v>51.405000000000001</v>
      </c>
      <c r="D35" s="75">
        <f t="shared" ca="1" si="7"/>
        <v>46.801000000000002</v>
      </c>
      <c r="E35" s="75">
        <f t="shared" ca="1" si="8"/>
        <v>63.622</v>
      </c>
      <c r="F35" s="75">
        <f t="shared" ca="1" si="9"/>
        <v>51.608999999999995</v>
      </c>
      <c r="G35" s="75">
        <f t="shared" ca="1" si="10"/>
        <v>50.584000000000003</v>
      </c>
      <c r="H35" s="75">
        <f t="shared" ca="1" si="11"/>
        <v>52.179000000000002</v>
      </c>
      <c r="I35" s="75">
        <f t="shared" ca="1" si="12"/>
        <v>49.308</v>
      </c>
      <c r="J35" s="75">
        <f t="shared" ca="1" si="31"/>
        <v>50.268999999999998</v>
      </c>
      <c r="K35" s="75">
        <f t="shared" ca="1" si="0"/>
        <v>59.755000000000003</v>
      </c>
      <c r="L35" s="75">
        <f t="shared" ca="1" si="1"/>
        <v>50.641000000000005</v>
      </c>
      <c r="M35" s="75">
        <f t="shared" ca="1" si="2"/>
        <v>53.554000000000002</v>
      </c>
      <c r="N35" s="75">
        <f t="shared" ca="1" si="3"/>
        <v>48.575000000000003</v>
      </c>
      <c r="O35" s="75">
        <f t="shared" ca="1" si="33"/>
        <v>74.501000000000005</v>
      </c>
      <c r="P35" s="64">
        <f t="shared" ca="1" si="34"/>
        <v>77.459000000000003</v>
      </c>
      <c r="Q35" s="76">
        <f t="shared" ca="1" si="14"/>
        <v>53.792000000000002</v>
      </c>
      <c r="R35" s="76">
        <f t="shared" ca="1" si="15"/>
        <v>49.323</v>
      </c>
      <c r="S35" s="68">
        <f t="shared" ca="1" si="30"/>
        <v>850</v>
      </c>
      <c r="T35" s="64">
        <f t="shared" ca="1" si="17"/>
        <v>260</v>
      </c>
      <c r="U35" s="69">
        <f t="shared" ca="1" si="18"/>
        <v>300</v>
      </c>
      <c r="V35" s="64">
        <f t="shared" ca="1" si="19"/>
        <v>140</v>
      </c>
      <c r="W35" s="64">
        <f t="shared" ca="1" si="20"/>
        <v>7</v>
      </c>
      <c r="X35" s="64">
        <f t="shared" ca="1" si="21"/>
        <v>900</v>
      </c>
      <c r="Y35" s="64">
        <f t="shared" ca="1" si="22"/>
        <v>20</v>
      </c>
      <c r="Z35" s="64">
        <f t="shared" ca="1" si="23"/>
        <v>12</v>
      </c>
      <c r="AA35" s="64">
        <f t="shared" ca="1" si="24"/>
        <v>10</v>
      </c>
      <c r="AB35" s="64">
        <f t="shared" ca="1" si="25"/>
        <v>10</v>
      </c>
      <c r="AC35" s="64">
        <f t="shared" ca="1" si="26"/>
        <v>15</v>
      </c>
      <c r="AD35" s="64">
        <f t="shared" ca="1" si="27"/>
        <v>250</v>
      </c>
      <c r="AE35" s="132">
        <f t="shared" ca="1" si="35"/>
        <v>3000</v>
      </c>
      <c r="AF35" s="64">
        <f t="shared" ca="1" si="36"/>
        <v>4000</v>
      </c>
      <c r="AG35" s="64">
        <f t="shared" ca="1" si="28"/>
        <v>15</v>
      </c>
      <c r="AH35" s="69">
        <f t="shared" ca="1" si="32"/>
        <v>580</v>
      </c>
      <c r="AJ35" s="168" t="s">
        <v>317</v>
      </c>
      <c r="AK35" s="70" t="s">
        <v>318</v>
      </c>
      <c r="AL35" s="142">
        <v>75.423000000000002</v>
      </c>
    </row>
    <row r="36" spans="1:40" x14ac:dyDescent="0.15">
      <c r="A36" s="66" t="s">
        <v>450</v>
      </c>
      <c r="B36" s="63">
        <f t="shared" ca="1" si="5"/>
        <v>41520</v>
      </c>
      <c r="C36" s="75">
        <f t="shared" ca="1" si="6"/>
        <v>51.328000000000003</v>
      </c>
      <c r="D36" s="75">
        <f t="shared" ca="1" si="7"/>
        <v>46.899000000000001</v>
      </c>
      <c r="E36" s="75">
        <f t="shared" ca="1" si="8"/>
        <v>63.588999999999999</v>
      </c>
      <c r="F36" s="75">
        <f t="shared" ca="1" si="9"/>
        <v>51.617999999999995</v>
      </c>
      <c r="G36" s="75">
        <f t="shared" ca="1" si="10"/>
        <v>50.555</v>
      </c>
      <c r="H36" s="75">
        <f t="shared" ca="1" si="11"/>
        <v>52.191999999999993</v>
      </c>
      <c r="I36" s="75">
        <f t="shared" ca="1" si="12"/>
        <v>49.234999999999999</v>
      </c>
      <c r="J36" s="75">
        <f t="shared" ca="1" si="31"/>
        <v>50.256</v>
      </c>
      <c r="K36" s="75">
        <f t="shared" ca="1" si="0"/>
        <v>59.802</v>
      </c>
      <c r="L36" s="75">
        <f t="shared" ca="1" si="1"/>
        <v>50.668000000000006</v>
      </c>
      <c r="M36" s="75">
        <f t="shared" ca="1" si="2"/>
        <v>53.875</v>
      </c>
      <c r="N36" s="75">
        <f t="shared" ca="1" si="3"/>
        <v>48.465000000000003</v>
      </c>
      <c r="O36" s="134"/>
      <c r="P36" s="134"/>
      <c r="Q36" s="76">
        <f t="shared" ca="1" si="14"/>
        <v>53.718999999999994</v>
      </c>
      <c r="R36" s="76">
        <f t="shared" ca="1" si="15"/>
        <v>49.28</v>
      </c>
      <c r="S36" s="68">
        <f t="shared" ca="1" si="30"/>
        <v>900</v>
      </c>
      <c r="T36" s="64">
        <f t="shared" ca="1" si="17"/>
        <v>240</v>
      </c>
      <c r="U36" s="69">
        <f t="shared" ca="1" si="18"/>
        <v>450</v>
      </c>
      <c r="V36" s="64">
        <f t="shared" ca="1" si="19"/>
        <v>150</v>
      </c>
      <c r="W36" s="64">
        <f t="shared" ca="1" si="20"/>
        <v>8</v>
      </c>
      <c r="X36" s="64">
        <f t="shared" ca="1" si="21"/>
        <v>800</v>
      </c>
      <c r="Y36" s="64">
        <f t="shared" ca="1" si="22"/>
        <v>25</v>
      </c>
      <c r="Z36" s="64">
        <f t="shared" ca="1" si="23"/>
        <v>12</v>
      </c>
      <c r="AA36" s="64">
        <f t="shared" ca="1" si="24"/>
        <v>8</v>
      </c>
      <c r="AB36" s="64">
        <f t="shared" ca="1" si="25"/>
        <v>10</v>
      </c>
      <c r="AC36" s="64">
        <f t="shared" ca="1" si="26"/>
        <v>15</v>
      </c>
      <c r="AD36" s="64">
        <f t="shared" ca="1" si="27"/>
        <v>250</v>
      </c>
      <c r="AE36" s="135"/>
      <c r="AF36" s="134"/>
      <c r="AG36" s="64">
        <f t="shared" ca="1" si="28"/>
        <v>18</v>
      </c>
      <c r="AH36" s="69">
        <f t="shared" ca="1" si="32"/>
        <v>500</v>
      </c>
      <c r="AJ36" s="170"/>
      <c r="AK36" s="143" t="s">
        <v>319</v>
      </c>
      <c r="AL36" s="144">
        <v>75.198999999999998</v>
      </c>
    </row>
    <row r="37" spans="1:40" x14ac:dyDescent="0.15">
      <c r="A37" s="66" t="s">
        <v>453</v>
      </c>
      <c r="B37" s="63">
        <f t="shared" ca="1" si="5"/>
        <v>41526</v>
      </c>
      <c r="C37" s="75">
        <f t="shared" ca="1" si="6"/>
        <v>51.575000000000003</v>
      </c>
      <c r="D37" s="75">
        <f t="shared" ca="1" si="7"/>
        <v>46.713999999999999</v>
      </c>
      <c r="E37" s="75">
        <f t="shared" ca="1" si="8"/>
        <v>63.539000000000001</v>
      </c>
      <c r="F37" s="75">
        <f t="shared" ca="1" si="9"/>
        <v>51.710999999999999</v>
      </c>
      <c r="G37" s="75">
        <f t="shared" ca="1" si="10"/>
        <v>50.606999999999999</v>
      </c>
      <c r="H37" s="75">
        <f t="shared" ca="1" si="11"/>
        <v>52.405000000000001</v>
      </c>
      <c r="I37" s="75">
        <f t="shared" ca="1" si="12"/>
        <v>49.625</v>
      </c>
      <c r="J37" s="75">
        <f t="shared" ca="1" si="31"/>
        <v>50.283999999999999</v>
      </c>
      <c r="K37" s="75">
        <f t="shared" ca="1" si="0"/>
        <v>59.79</v>
      </c>
      <c r="L37" s="75">
        <f t="shared" ca="1" si="1"/>
        <v>50.645000000000003</v>
      </c>
      <c r="M37" s="75">
        <f t="shared" ca="1" si="2"/>
        <v>53.716999999999999</v>
      </c>
      <c r="N37" s="75">
        <f t="shared" ca="1" si="3"/>
        <v>48.59</v>
      </c>
      <c r="O37" s="134"/>
      <c r="P37" s="134"/>
      <c r="Q37" s="76">
        <f t="shared" ca="1" si="14"/>
        <v>53.814999999999998</v>
      </c>
      <c r="R37" s="76">
        <f t="shared" ca="1" si="15"/>
        <v>49.387999999999998</v>
      </c>
      <c r="S37" s="68">
        <f t="shared" ca="1" si="30"/>
        <v>900</v>
      </c>
      <c r="T37" s="64">
        <f t="shared" ca="1" si="17"/>
        <v>240</v>
      </c>
      <c r="U37" s="69">
        <f t="shared" ca="1" si="18"/>
        <v>480</v>
      </c>
      <c r="V37" s="64">
        <f t="shared" ca="1" si="19"/>
        <v>160</v>
      </c>
      <c r="W37" s="64">
        <f t="shared" ca="1" si="20"/>
        <v>10</v>
      </c>
      <c r="X37" s="64">
        <f t="shared" ca="1" si="21"/>
        <v>850</v>
      </c>
      <c r="Y37" s="64">
        <f t="shared" ca="1" si="22"/>
        <v>22</v>
      </c>
      <c r="Z37" s="64">
        <f t="shared" ca="1" si="23"/>
        <v>12</v>
      </c>
      <c r="AA37" s="64">
        <f t="shared" ca="1" si="24"/>
        <v>8</v>
      </c>
      <c r="AB37" s="64">
        <f t="shared" ca="1" si="25"/>
        <v>10</v>
      </c>
      <c r="AC37" s="64">
        <f t="shared" ca="1" si="26"/>
        <v>20</v>
      </c>
      <c r="AD37" s="64">
        <f t="shared" ca="1" si="27"/>
        <v>250</v>
      </c>
      <c r="AE37" s="135"/>
      <c r="AF37" s="134"/>
      <c r="AG37" s="64">
        <f t="shared" ca="1" si="28"/>
        <v>12</v>
      </c>
      <c r="AH37" s="69">
        <f t="shared" ca="1" si="32"/>
        <v>500</v>
      </c>
      <c r="AJ37" s="170"/>
      <c r="AK37" s="143" t="s">
        <v>320</v>
      </c>
      <c r="AL37" s="144">
        <v>75.236999999999995</v>
      </c>
    </row>
    <row r="38" spans="1:40" x14ac:dyDescent="0.15">
      <c r="A38" s="66" t="s">
        <v>454</v>
      </c>
      <c r="B38" s="63">
        <f t="shared" ca="1" si="5"/>
        <v>41534</v>
      </c>
      <c r="C38" s="75">
        <f t="shared" ca="1" si="6"/>
        <v>51.913000000000004</v>
      </c>
      <c r="D38" s="75">
        <f t="shared" ca="1" si="7"/>
        <v>46.501999999999995</v>
      </c>
      <c r="E38" s="75">
        <f t="shared" ca="1" si="8"/>
        <v>63.546999999999997</v>
      </c>
      <c r="F38" s="75">
        <f t="shared" ca="1" si="9"/>
        <v>51.891999999999996</v>
      </c>
      <c r="G38" s="75">
        <f t="shared" ca="1" si="10"/>
        <v>50.698999999999998</v>
      </c>
      <c r="H38" s="75">
        <f t="shared" ca="1" si="11"/>
        <v>52.703999999999994</v>
      </c>
      <c r="I38" s="75">
        <f t="shared" ca="1" si="12"/>
        <v>49.804000000000002</v>
      </c>
      <c r="J38" s="75">
        <f t="shared" ca="1" si="31"/>
        <v>50.311</v>
      </c>
      <c r="K38" s="75">
        <f t="shared" ca="1" si="0"/>
        <v>59.951999999999998</v>
      </c>
      <c r="L38" s="75">
        <f t="shared" ca="1" si="1"/>
        <v>50.721000000000004</v>
      </c>
      <c r="M38" s="75">
        <f t="shared" ca="1" si="2"/>
        <v>54.076000000000001</v>
      </c>
      <c r="N38" s="75">
        <f t="shared" ca="1" si="3"/>
        <v>48.675000000000004</v>
      </c>
      <c r="O38" s="134"/>
      <c r="P38" s="134"/>
      <c r="Q38" s="76">
        <f t="shared" ca="1" si="14"/>
        <v>53.848999999999997</v>
      </c>
      <c r="R38" s="76">
        <f t="shared" ca="1" si="15"/>
        <v>49.735999999999997</v>
      </c>
      <c r="S38" s="68">
        <f t="shared" ca="1" si="30"/>
        <v>800</v>
      </c>
      <c r="T38" s="64">
        <f t="shared" ca="1" si="17"/>
        <v>250</v>
      </c>
      <c r="U38" s="69">
        <f t="shared" ca="1" si="18"/>
        <v>500</v>
      </c>
      <c r="V38" s="64">
        <f t="shared" ca="1" si="19"/>
        <v>170</v>
      </c>
      <c r="W38" s="64">
        <f t="shared" ca="1" si="20"/>
        <v>8</v>
      </c>
      <c r="X38" s="64">
        <f t="shared" ca="1" si="21"/>
        <v>800</v>
      </c>
      <c r="Y38" s="64">
        <f t="shared" ca="1" si="22"/>
        <v>22</v>
      </c>
      <c r="Z38" s="64">
        <f t="shared" ca="1" si="23"/>
        <v>10</v>
      </c>
      <c r="AA38" s="64">
        <f t="shared" ca="1" si="24"/>
        <v>8</v>
      </c>
      <c r="AB38" s="64">
        <f t="shared" ca="1" si="25"/>
        <v>8</v>
      </c>
      <c r="AC38" s="64">
        <f t="shared" ca="1" si="26"/>
        <v>15</v>
      </c>
      <c r="AD38" s="64">
        <f t="shared" ca="1" si="27"/>
        <v>250</v>
      </c>
      <c r="AE38" s="135"/>
      <c r="AF38" s="134"/>
      <c r="AG38" s="64">
        <f t="shared" ca="1" si="28"/>
        <v>12</v>
      </c>
      <c r="AH38" s="69">
        <f t="shared" ca="1" si="32"/>
        <v>500</v>
      </c>
      <c r="AJ38" s="169"/>
      <c r="AK38" s="71" t="s">
        <v>321</v>
      </c>
      <c r="AL38" s="145">
        <v>75.206000000000003</v>
      </c>
    </row>
    <row r="39" spans="1:40" x14ac:dyDescent="0.15">
      <c r="A39" s="66" t="s">
        <v>476</v>
      </c>
      <c r="B39" s="63">
        <f t="shared" ca="1" si="5"/>
        <v>41541</v>
      </c>
      <c r="C39" s="75">
        <f t="shared" ca="1" si="6"/>
        <v>52.185000000000002</v>
      </c>
      <c r="D39" s="75">
        <f t="shared" ca="1" si="7"/>
        <v>46.688999999999993</v>
      </c>
      <c r="E39" s="75">
        <f t="shared" ca="1" si="8"/>
        <v>63.728999999999999</v>
      </c>
      <c r="F39" s="75">
        <f t="shared" ca="1" si="9"/>
        <v>52.103999999999999</v>
      </c>
      <c r="G39" s="75">
        <f t="shared" ca="1" si="10"/>
        <v>50.79</v>
      </c>
      <c r="H39" s="75">
        <f t="shared" ca="1" si="11"/>
        <v>52.972999999999999</v>
      </c>
      <c r="I39" s="75">
        <f t="shared" ca="1" si="12"/>
        <v>49.870999999999995</v>
      </c>
      <c r="J39" s="75">
        <f t="shared" ca="1" si="31"/>
        <v>50.337000000000003</v>
      </c>
      <c r="K39" s="75">
        <f t="shared" ca="1" si="0"/>
        <v>60.204999999999998</v>
      </c>
      <c r="L39" s="75">
        <f t="shared" ca="1" si="1"/>
        <v>50.751000000000005</v>
      </c>
      <c r="M39" s="75">
        <f t="shared" ca="1" si="2"/>
        <v>54.317</v>
      </c>
      <c r="N39" s="75">
        <f t="shared" ca="1" si="3"/>
        <v>48.797000000000004</v>
      </c>
      <c r="O39" s="134"/>
      <c r="P39" s="134"/>
      <c r="Q39" s="76">
        <f t="shared" ca="1" si="14"/>
        <v>53.929999999999993</v>
      </c>
      <c r="R39" s="76">
        <f t="shared" ca="1" si="15"/>
        <v>50.027999999999999</v>
      </c>
      <c r="S39" s="68">
        <f t="shared" ca="1" si="30"/>
        <v>850</v>
      </c>
      <c r="T39" s="64">
        <f t="shared" ca="1" si="17"/>
        <v>280</v>
      </c>
      <c r="U39" s="69">
        <f t="shared" ca="1" si="18"/>
        <v>400</v>
      </c>
      <c r="V39" s="64">
        <f t="shared" ca="1" si="19"/>
        <v>150</v>
      </c>
      <c r="W39" s="64">
        <f t="shared" ca="1" si="20"/>
        <v>10</v>
      </c>
      <c r="X39" s="64">
        <f t="shared" ca="1" si="21"/>
        <v>800</v>
      </c>
      <c r="Y39" s="64">
        <f t="shared" ca="1" si="22"/>
        <v>20</v>
      </c>
      <c r="Z39" s="64">
        <f t="shared" ca="1" si="23"/>
        <v>10</v>
      </c>
      <c r="AA39" s="64">
        <f t="shared" ca="1" si="24"/>
        <v>8</v>
      </c>
      <c r="AB39" s="64">
        <f t="shared" ca="1" si="25"/>
        <v>10</v>
      </c>
      <c r="AC39" s="64">
        <f t="shared" ca="1" si="26"/>
        <v>15</v>
      </c>
      <c r="AD39" s="64">
        <f t="shared" ca="1" si="27"/>
        <v>250</v>
      </c>
      <c r="AE39" s="135"/>
      <c r="AF39" s="134"/>
      <c r="AG39" s="64">
        <f t="shared" ca="1" si="28"/>
        <v>15</v>
      </c>
      <c r="AH39" s="69">
        <f t="shared" ca="1" si="32"/>
        <v>400</v>
      </c>
      <c r="AJ39" s="168" t="s">
        <v>83</v>
      </c>
      <c r="AK39" s="70" t="s">
        <v>322</v>
      </c>
      <c r="AL39" s="142">
        <v>85.17</v>
      </c>
    </row>
    <row r="40" spans="1:40" x14ac:dyDescent="0.15">
      <c r="A40" s="66" t="s">
        <v>477</v>
      </c>
      <c r="B40" s="63">
        <f t="shared" ca="1" si="5"/>
        <v>41548</v>
      </c>
      <c r="C40" s="75">
        <f t="shared" ca="1" si="6"/>
        <v>52.986000000000004</v>
      </c>
      <c r="D40" s="75">
        <f t="shared" ca="1" si="7"/>
        <v>46.774000000000001</v>
      </c>
      <c r="E40" s="75">
        <f t="shared" ca="1" si="8"/>
        <v>63.765999999999998</v>
      </c>
      <c r="F40" s="75">
        <f t="shared" ca="1" si="9"/>
        <v>52.635999999999996</v>
      </c>
      <c r="G40" s="75">
        <f t="shared" ca="1" si="10"/>
        <v>51.084000000000003</v>
      </c>
      <c r="H40" s="75">
        <f t="shared" ca="1" si="11"/>
        <v>52.703000000000003</v>
      </c>
      <c r="I40" s="75">
        <f t="shared" ca="1" si="12"/>
        <v>50.343999999999994</v>
      </c>
      <c r="J40" s="75">
        <f t="shared" ca="1" si="31"/>
        <v>50.404000000000003</v>
      </c>
      <c r="K40" s="75">
        <f t="shared" ca="1" si="0"/>
        <v>60.363</v>
      </c>
      <c r="L40" s="75">
        <f t="shared" ca="1" si="1"/>
        <v>50.81</v>
      </c>
      <c r="M40" s="75">
        <f t="shared" ca="1" si="2"/>
        <v>55.103999999999999</v>
      </c>
      <c r="N40" s="75">
        <f t="shared" ca="1" si="3"/>
        <v>49.207000000000001</v>
      </c>
      <c r="O40" s="134"/>
      <c r="P40" s="134"/>
      <c r="Q40" s="76">
        <f t="shared" ca="1" si="14"/>
        <v>54.031999999999996</v>
      </c>
      <c r="R40" s="76">
        <f t="shared" ca="1" si="15"/>
        <v>49.412999999999997</v>
      </c>
      <c r="S40" s="68">
        <f t="shared" ca="1" si="30"/>
        <v>800</v>
      </c>
      <c r="T40" s="64">
        <f t="shared" ca="1" si="17"/>
        <v>250</v>
      </c>
      <c r="U40" s="69">
        <f t="shared" ca="1" si="18"/>
        <v>400</v>
      </c>
      <c r="V40" s="64">
        <f t="shared" ca="1" si="19"/>
        <v>120</v>
      </c>
      <c r="W40" s="64">
        <f t="shared" ca="1" si="20"/>
        <v>10</v>
      </c>
      <c r="X40" s="64">
        <f t="shared" ca="1" si="21"/>
        <v>850</v>
      </c>
      <c r="Y40" s="64">
        <f t="shared" ca="1" si="22"/>
        <v>20</v>
      </c>
      <c r="Z40" s="64">
        <f t="shared" ca="1" si="23"/>
        <v>10</v>
      </c>
      <c r="AA40" s="64">
        <f t="shared" ca="1" si="24"/>
        <v>8</v>
      </c>
      <c r="AB40" s="64">
        <f t="shared" ca="1" si="25"/>
        <v>10</v>
      </c>
      <c r="AC40" s="64">
        <f t="shared" ca="1" si="26"/>
        <v>15</v>
      </c>
      <c r="AD40" s="64">
        <f t="shared" ca="1" si="27"/>
        <v>250</v>
      </c>
      <c r="AE40" s="135"/>
      <c r="AF40" s="134"/>
      <c r="AG40" s="64">
        <f t="shared" ca="1" si="28"/>
        <v>20</v>
      </c>
      <c r="AH40" s="69">
        <f t="shared" ca="1" si="32"/>
        <v>300</v>
      </c>
      <c r="AJ40" s="170"/>
      <c r="AK40" s="143" t="s">
        <v>323</v>
      </c>
      <c r="AL40" s="144">
        <v>85.103999999999999</v>
      </c>
    </row>
    <row r="41" spans="1:40" x14ac:dyDescent="0.15">
      <c r="A41" s="66" t="s">
        <v>479</v>
      </c>
      <c r="B41" s="63">
        <f t="shared" ca="1" si="5"/>
        <v>41555</v>
      </c>
      <c r="C41" s="75">
        <f t="shared" ca="1" si="6"/>
        <v>53.36</v>
      </c>
      <c r="D41" s="75">
        <f t="shared" ca="1" si="7"/>
        <v>47.226999999999997</v>
      </c>
      <c r="E41" s="75">
        <f t="shared" ca="1" si="8"/>
        <v>63.951999999999998</v>
      </c>
      <c r="F41" s="75">
        <f t="shared" ca="1" si="9"/>
        <v>52.840999999999994</v>
      </c>
      <c r="G41" s="75">
        <f t="shared" ca="1" si="10"/>
        <v>51.253</v>
      </c>
      <c r="H41" s="75">
        <f t="shared" ca="1" si="11"/>
        <v>54.423999999999999</v>
      </c>
      <c r="I41" s="75">
        <f t="shared" ca="1" si="12"/>
        <v>50.670999999999999</v>
      </c>
      <c r="J41" s="75">
        <f t="shared" ca="1" si="31"/>
        <v>50.707999999999998</v>
      </c>
      <c r="K41" s="75">
        <f t="shared" ca="1" si="0"/>
        <v>60.7</v>
      </c>
      <c r="L41" s="75">
        <f t="shared" ca="1" si="1"/>
        <v>51.238</v>
      </c>
      <c r="M41" s="75">
        <f t="shared" ca="1" si="2"/>
        <v>55.266999999999996</v>
      </c>
      <c r="N41" s="75">
        <f t="shared" ca="1" si="3"/>
        <v>49.553000000000004</v>
      </c>
      <c r="O41" s="134"/>
      <c r="P41" s="134"/>
      <c r="Q41" s="76">
        <f t="shared" ca="1" si="14"/>
        <v>54.111999999999995</v>
      </c>
      <c r="R41" s="76">
        <f t="shared" ca="1" si="15"/>
        <v>52.203000000000003</v>
      </c>
      <c r="S41" s="68">
        <f t="shared" ca="1" si="30"/>
        <v>800</v>
      </c>
      <c r="T41" s="64">
        <f t="shared" ca="1" si="17"/>
        <v>250</v>
      </c>
      <c r="U41" s="69">
        <f t="shared" ca="1" si="18"/>
        <v>600</v>
      </c>
      <c r="V41" s="64">
        <f t="shared" ca="1" si="19"/>
        <v>90</v>
      </c>
      <c r="W41" s="64">
        <f t="shared" ca="1" si="20"/>
        <v>10</v>
      </c>
      <c r="X41" s="64">
        <f t="shared" ca="1" si="21"/>
        <v>900</v>
      </c>
      <c r="Y41" s="64">
        <f t="shared" ca="1" si="22"/>
        <v>20</v>
      </c>
      <c r="Z41" s="64">
        <f t="shared" ca="1" si="23"/>
        <v>18</v>
      </c>
      <c r="AA41" s="64">
        <f t="shared" ca="1" si="24"/>
        <v>7</v>
      </c>
      <c r="AB41" s="64">
        <f t="shared" ca="1" si="25"/>
        <v>8</v>
      </c>
      <c r="AC41" s="64">
        <f t="shared" ca="1" si="26"/>
        <v>15</v>
      </c>
      <c r="AD41" s="64">
        <f t="shared" ca="1" si="27"/>
        <v>220</v>
      </c>
      <c r="AE41" s="135"/>
      <c r="AF41" s="134"/>
      <c r="AG41" s="64">
        <f t="shared" ca="1" si="28"/>
        <v>20</v>
      </c>
      <c r="AH41" s="69">
        <f t="shared" ca="1" si="32"/>
        <v>300</v>
      </c>
      <c r="AJ41" s="170"/>
      <c r="AK41" s="143" t="s">
        <v>324</v>
      </c>
      <c r="AL41" s="144">
        <v>85.061999999999998</v>
      </c>
    </row>
    <row r="42" spans="1:40" x14ac:dyDescent="0.15">
      <c r="A42" s="66" t="s">
        <v>480</v>
      </c>
      <c r="B42" s="96" t="str">
        <f t="shared" ca="1" si="5"/>
        <v>10月15・16日</v>
      </c>
      <c r="C42" s="75">
        <f t="shared" ca="1" si="6"/>
        <v>53.142000000000003</v>
      </c>
      <c r="D42" s="75">
        <f t="shared" ca="1" si="7"/>
        <v>47.256</v>
      </c>
      <c r="E42" s="75">
        <f t="shared" ca="1" si="8"/>
        <v>63.885999999999996</v>
      </c>
      <c r="F42" s="75">
        <f t="shared" ca="1" si="9"/>
        <v>52.840999999999994</v>
      </c>
      <c r="G42" s="75">
        <f t="shared" ca="1" si="10"/>
        <v>51.203000000000003</v>
      </c>
      <c r="H42" s="75">
        <f t="shared" ca="1" si="11"/>
        <v>54.402000000000001</v>
      </c>
      <c r="I42" s="75">
        <f t="shared" ca="1" si="12"/>
        <v>50.670999999999999</v>
      </c>
      <c r="J42" s="75">
        <f t="shared" ca="1" si="31"/>
        <v>50.691000000000003</v>
      </c>
      <c r="K42" s="75">
        <f t="shared" ca="1" si="0"/>
        <v>60.499000000000002</v>
      </c>
      <c r="L42" s="75">
        <f t="shared" ca="1" si="1"/>
        <v>50.306000000000004</v>
      </c>
      <c r="M42" s="75">
        <f t="shared" ca="1" si="2"/>
        <v>55.091999999999999</v>
      </c>
      <c r="N42" s="75">
        <f t="shared" ca="1" si="3"/>
        <v>49.585000000000001</v>
      </c>
      <c r="O42" s="134"/>
      <c r="P42" s="134"/>
      <c r="Q42" s="76">
        <f t="shared" ca="1" si="14"/>
        <v>54.129999999999995</v>
      </c>
      <c r="R42" s="76">
        <f t="shared" ca="1" si="15"/>
        <v>52.372999999999998</v>
      </c>
      <c r="S42" s="68">
        <f t="shared" ca="1" si="30"/>
        <v>800</v>
      </c>
      <c r="T42" s="64">
        <f t="shared" ca="1" si="17"/>
        <v>250</v>
      </c>
      <c r="U42" s="69">
        <f t="shared" ca="1" si="18"/>
        <v>600</v>
      </c>
      <c r="V42" s="64">
        <f t="shared" ca="1" si="19"/>
        <v>100</v>
      </c>
      <c r="W42" s="64">
        <f t="shared" ca="1" si="20"/>
        <v>10</v>
      </c>
      <c r="X42" s="64">
        <f t="shared" ca="1" si="21"/>
        <v>900</v>
      </c>
      <c r="Y42" s="64">
        <f t="shared" ca="1" si="22"/>
        <v>20</v>
      </c>
      <c r="Z42" s="64">
        <f t="shared" ca="1" si="23"/>
        <v>18</v>
      </c>
      <c r="AA42" s="64">
        <f t="shared" ca="1" si="24"/>
        <v>8</v>
      </c>
      <c r="AB42" s="64">
        <f t="shared" ca="1" si="25"/>
        <v>10</v>
      </c>
      <c r="AC42" s="64">
        <f t="shared" ca="1" si="26"/>
        <v>15</v>
      </c>
      <c r="AD42" s="64">
        <f t="shared" ca="1" si="27"/>
        <v>220</v>
      </c>
      <c r="AE42" s="135"/>
      <c r="AF42" s="134"/>
      <c r="AG42" s="64">
        <f t="shared" ca="1" si="28"/>
        <v>15</v>
      </c>
      <c r="AH42" s="69">
        <f t="shared" ca="1" si="32"/>
        <v>220</v>
      </c>
      <c r="AJ42" s="169"/>
      <c r="AK42" s="71" t="s">
        <v>325</v>
      </c>
      <c r="AL42" s="145">
        <v>85.106999999999999</v>
      </c>
    </row>
    <row r="43" spans="1:40" x14ac:dyDescent="0.15">
      <c r="A43" s="66" t="s">
        <v>503</v>
      </c>
      <c r="B43" s="63">
        <f t="shared" ca="1" si="5"/>
        <v>41568</v>
      </c>
      <c r="C43" s="75">
        <f t="shared" ca="1" si="6"/>
        <v>55.454000000000001</v>
      </c>
      <c r="D43" s="75">
        <f t="shared" ca="1" si="7"/>
        <v>48.022999999999996</v>
      </c>
      <c r="E43" s="75">
        <f t="shared" ca="1" si="8"/>
        <v>64.492999999999995</v>
      </c>
      <c r="F43" s="75">
        <f t="shared" ca="1" si="9"/>
        <v>54.230999999999995</v>
      </c>
      <c r="G43" s="75">
        <f t="shared" ca="1" si="10"/>
        <v>51.957999999999998</v>
      </c>
      <c r="H43" s="75">
        <f t="shared" ca="1" si="11"/>
        <v>56.911000000000001</v>
      </c>
      <c r="I43" s="75">
        <f t="shared" ca="1" si="12"/>
        <v>50.742999999999995</v>
      </c>
      <c r="J43" s="75">
        <f t="shared" ca="1" si="31"/>
        <v>51.067999999999998</v>
      </c>
      <c r="K43" s="75">
        <f t="shared" ca="1" si="0"/>
        <v>61.97</v>
      </c>
      <c r="L43" s="75">
        <f t="shared" ca="1" si="1"/>
        <v>51.113</v>
      </c>
      <c r="M43" s="75">
        <f t="shared" ca="1" si="2"/>
        <v>57.733000000000004</v>
      </c>
      <c r="N43" s="75">
        <f t="shared" ca="1" si="3"/>
        <v>50.52</v>
      </c>
      <c r="O43" s="134"/>
      <c r="P43" s="134"/>
      <c r="Q43" s="76">
        <f t="shared" ca="1" si="14"/>
        <v>54.447999999999993</v>
      </c>
      <c r="R43" s="76">
        <f t="shared" ca="1" si="15"/>
        <v>55.363</v>
      </c>
      <c r="S43" s="68">
        <f t="shared" ca="1" si="30"/>
        <v>1000</v>
      </c>
      <c r="T43" s="64">
        <f t="shared" ca="1" si="17"/>
        <v>220</v>
      </c>
      <c r="U43" s="69">
        <f t="shared" ca="1" si="18"/>
        <v>600</v>
      </c>
      <c r="V43" s="64">
        <f t="shared" ca="1" si="19"/>
        <v>70</v>
      </c>
      <c r="W43" s="64">
        <f t="shared" ca="1" si="20"/>
        <v>10</v>
      </c>
      <c r="X43" s="64">
        <f t="shared" ca="1" si="21"/>
        <v>800</v>
      </c>
      <c r="Y43" s="64">
        <f t="shared" ca="1" si="22"/>
        <v>20</v>
      </c>
      <c r="Z43" s="64">
        <f t="shared" ca="1" si="23"/>
        <v>20</v>
      </c>
      <c r="AA43" s="64">
        <f t="shared" ca="1" si="24"/>
        <v>8</v>
      </c>
      <c r="AB43" s="64">
        <f t="shared" ca="1" si="25"/>
        <v>12</v>
      </c>
      <c r="AC43" s="64">
        <f t="shared" ca="1" si="26"/>
        <v>15</v>
      </c>
      <c r="AD43" s="64">
        <f t="shared" ca="1" si="27"/>
        <v>200</v>
      </c>
      <c r="AE43" s="135"/>
      <c r="AF43" s="134"/>
      <c r="AG43" s="64">
        <f t="shared" ca="1" si="28"/>
        <v>15</v>
      </c>
      <c r="AH43" s="69">
        <f t="shared" ca="1" si="32"/>
        <v>200</v>
      </c>
      <c r="AJ43" s="168" t="s">
        <v>84</v>
      </c>
      <c r="AK43" s="70" t="s">
        <v>326</v>
      </c>
      <c r="AL43" s="142">
        <v>57.084000000000003</v>
      </c>
    </row>
    <row r="44" spans="1:40" x14ac:dyDescent="0.15">
      <c r="A44" s="66" t="s">
        <v>524</v>
      </c>
      <c r="B44" s="63">
        <f t="shared" ca="1" si="5"/>
        <v>41575</v>
      </c>
      <c r="C44" s="75">
        <f t="shared" ca="1" si="6"/>
        <v>55.193000000000005</v>
      </c>
      <c r="D44" s="75">
        <f t="shared" ca="1" si="7"/>
        <v>47.853999999999999</v>
      </c>
      <c r="E44" s="75">
        <f t="shared" ca="1" si="8"/>
        <v>64.626000000000005</v>
      </c>
      <c r="F44" s="75">
        <f t="shared" ca="1" si="9"/>
        <v>54.068999999999996</v>
      </c>
      <c r="G44" s="75">
        <f t="shared" ca="1" si="10"/>
        <v>51.86</v>
      </c>
      <c r="H44" s="75">
        <f t="shared" ca="1" si="11"/>
        <v>56.698999999999998</v>
      </c>
      <c r="I44" s="75">
        <f t="shared" ca="1" si="12"/>
        <v>51.628999999999998</v>
      </c>
      <c r="J44" s="75">
        <f t="shared" ca="1" si="31"/>
        <v>50.993000000000002</v>
      </c>
      <c r="K44" s="75">
        <f t="shared" ca="1" si="0"/>
        <v>61.745000000000005</v>
      </c>
      <c r="L44" s="75">
        <f t="shared" ca="1" si="1"/>
        <v>50.683000000000007</v>
      </c>
      <c r="M44" s="75">
        <f t="shared" ca="1" si="2"/>
        <v>56.980999999999995</v>
      </c>
      <c r="N44" s="75">
        <f t="shared" ca="1" si="3"/>
        <v>50.375</v>
      </c>
      <c r="O44" s="134"/>
      <c r="P44" s="134"/>
      <c r="Q44" s="76">
        <f t="shared" ca="1" si="14"/>
        <v>54.351999999999997</v>
      </c>
      <c r="R44" s="76">
        <f t="shared" ca="1" si="15"/>
        <v>55.12</v>
      </c>
      <c r="S44" s="68">
        <f t="shared" ca="1" si="30"/>
        <v>1200</v>
      </c>
      <c r="T44" s="64">
        <f t="shared" ca="1" si="17"/>
        <v>300</v>
      </c>
      <c r="U44" s="69">
        <f t="shared" ca="1" si="18"/>
        <v>500</v>
      </c>
      <c r="V44" s="64">
        <f t="shared" ca="1" si="19"/>
        <v>30</v>
      </c>
      <c r="W44" s="64">
        <f t="shared" ca="1" si="20"/>
        <v>12</v>
      </c>
      <c r="X44" s="64">
        <f t="shared" ca="1" si="21"/>
        <v>900</v>
      </c>
      <c r="Y44" s="64">
        <f t="shared" ca="1" si="22"/>
        <v>20</v>
      </c>
      <c r="Z44" s="64">
        <f t="shared" ca="1" si="23"/>
        <v>25</v>
      </c>
      <c r="AA44" s="64">
        <f t="shared" ca="1" si="24"/>
        <v>10</v>
      </c>
      <c r="AB44" s="64">
        <f t="shared" ca="1" si="25"/>
        <v>10</v>
      </c>
      <c r="AC44" s="64">
        <f t="shared" ca="1" si="26"/>
        <v>18</v>
      </c>
      <c r="AD44" s="64">
        <f t="shared" ca="1" si="27"/>
        <v>200</v>
      </c>
      <c r="AE44" s="135"/>
      <c r="AF44" s="134"/>
      <c r="AG44" s="64">
        <f t="shared" ca="1" si="28"/>
        <v>18</v>
      </c>
      <c r="AH44" s="69">
        <f t="shared" ca="1" si="32"/>
        <v>180</v>
      </c>
      <c r="AJ44" s="170"/>
      <c r="AK44" s="143" t="s">
        <v>327</v>
      </c>
      <c r="AL44" s="144">
        <v>57.067</v>
      </c>
    </row>
    <row r="45" spans="1:40" x14ac:dyDescent="0.15">
      <c r="A45" s="66" t="s">
        <v>526</v>
      </c>
      <c r="B45" s="63">
        <f t="shared" ca="1" si="5"/>
        <v>41583</v>
      </c>
      <c r="C45" s="75">
        <f t="shared" ca="1" si="6"/>
        <v>54.650000000000006</v>
      </c>
      <c r="D45" s="75">
        <f t="shared" ca="1" si="7"/>
        <v>48.039000000000001</v>
      </c>
      <c r="E45" s="75">
        <f t="shared" ca="1" si="8"/>
        <v>64.622</v>
      </c>
      <c r="F45" s="75">
        <f t="shared" ca="1" si="9"/>
        <v>53.744</v>
      </c>
      <c r="G45" s="75">
        <f t="shared" ca="1" si="10"/>
        <v>51.724000000000004</v>
      </c>
      <c r="H45" s="75">
        <f t="shared" ca="1" si="11"/>
        <v>55.739999999999995</v>
      </c>
      <c r="I45" s="75">
        <f t="shared" ca="1" si="12"/>
        <v>51.352999999999994</v>
      </c>
      <c r="J45" s="75">
        <f t="shared" ca="1" si="31"/>
        <v>50.935000000000002</v>
      </c>
      <c r="K45" s="75">
        <f t="shared" ca="1" si="0"/>
        <v>61.454999999999998</v>
      </c>
      <c r="L45" s="75">
        <f t="shared" ca="1" si="1"/>
        <v>51.618000000000002</v>
      </c>
      <c r="M45" s="75">
        <f t="shared" ca="1" si="2"/>
        <v>56.483999999999995</v>
      </c>
      <c r="N45" s="75">
        <f t="shared" ca="1" si="3"/>
        <v>50.242000000000004</v>
      </c>
      <c r="O45" s="134"/>
      <c r="P45" s="134"/>
      <c r="Q45" s="76">
        <f t="shared" ca="1" si="14"/>
        <v>54.283000000000001</v>
      </c>
      <c r="R45" s="76">
        <f t="shared" ca="1" si="15"/>
        <v>53.912999999999997</v>
      </c>
      <c r="S45" s="68">
        <f t="shared" ca="1" si="30"/>
        <v>900</v>
      </c>
      <c r="T45" s="64">
        <f t="shared" ca="1" si="17"/>
        <v>300</v>
      </c>
      <c r="U45" s="69">
        <f t="shared" ca="1" si="18"/>
        <v>800</v>
      </c>
      <c r="V45" s="64">
        <f t="shared" ca="1" si="19"/>
        <v>22</v>
      </c>
      <c r="W45" s="64">
        <f t="shared" ca="1" si="20"/>
        <v>8</v>
      </c>
      <c r="X45" s="64">
        <f t="shared" ca="1" si="21"/>
        <v>800</v>
      </c>
      <c r="Y45" s="64">
        <f t="shared" ca="1" si="22"/>
        <v>18</v>
      </c>
      <c r="Z45" s="64">
        <f t="shared" ca="1" si="23"/>
        <v>30</v>
      </c>
      <c r="AA45" s="64">
        <f t="shared" ca="1" si="24"/>
        <v>8</v>
      </c>
      <c r="AB45" s="64">
        <f t="shared" ca="1" si="25"/>
        <v>10</v>
      </c>
      <c r="AC45" s="64">
        <f t="shared" ca="1" si="26"/>
        <v>15</v>
      </c>
      <c r="AD45" s="64">
        <f t="shared" ca="1" si="27"/>
        <v>250</v>
      </c>
      <c r="AE45" s="135"/>
      <c r="AF45" s="134"/>
      <c r="AG45" s="64">
        <f t="shared" ca="1" si="28"/>
        <v>15</v>
      </c>
      <c r="AH45" s="69">
        <f t="shared" ca="1" si="32"/>
        <v>220</v>
      </c>
      <c r="AJ45" s="169"/>
      <c r="AK45" s="71" t="s">
        <v>328</v>
      </c>
      <c r="AL45" s="145">
        <v>57.075000000000003</v>
      </c>
    </row>
    <row r="46" spans="1:40" x14ac:dyDescent="0.15">
      <c r="A46" s="66" t="s">
        <v>527</v>
      </c>
      <c r="B46" s="63">
        <f t="shared" ca="1" si="5"/>
        <v>41591</v>
      </c>
      <c r="C46" s="75">
        <f t="shared" ca="1" si="6"/>
        <v>54.163000000000004</v>
      </c>
      <c r="D46" s="75">
        <f t="shared" ca="1" si="7"/>
        <v>47.905999999999999</v>
      </c>
      <c r="E46" s="75">
        <f t="shared" ca="1" si="8"/>
        <v>64.563000000000002</v>
      </c>
      <c r="F46" s="75">
        <f t="shared" ca="1" si="9"/>
        <v>53.471999999999994</v>
      </c>
      <c r="G46" s="75">
        <f t="shared" ca="1" si="10"/>
        <v>51.625</v>
      </c>
      <c r="H46" s="75">
        <f t="shared" ca="1" si="11"/>
        <v>55.349999999999994</v>
      </c>
      <c r="I46" s="75">
        <f t="shared" ca="1" si="12"/>
        <v>51.234999999999999</v>
      </c>
      <c r="J46" s="75">
        <f t="shared" ca="1" si="31"/>
        <v>50.822000000000003</v>
      </c>
      <c r="K46" s="75">
        <f t="shared" ca="1" si="0"/>
        <v>61.148000000000003</v>
      </c>
      <c r="L46" s="75">
        <f t="shared" ca="1" si="1"/>
        <v>51.542000000000002</v>
      </c>
      <c r="M46" s="75">
        <f t="shared" ca="1" si="2"/>
        <v>55.971000000000004</v>
      </c>
      <c r="N46" s="75">
        <f t="shared" ca="1" si="3"/>
        <v>50.114000000000004</v>
      </c>
      <c r="O46" s="134"/>
      <c r="P46" s="134"/>
      <c r="Q46" s="76">
        <f t="shared" ca="1" si="14"/>
        <v>54.256999999999998</v>
      </c>
      <c r="R46" s="76">
        <f t="shared" ca="1" si="15"/>
        <v>53.504999999999995</v>
      </c>
      <c r="S46" s="68">
        <f t="shared" ca="1" si="30"/>
        <v>800</v>
      </c>
      <c r="T46" s="64">
        <f t="shared" ca="1" si="17"/>
        <v>300</v>
      </c>
      <c r="U46" s="69">
        <f t="shared" ca="1" si="18"/>
        <v>400</v>
      </c>
      <c r="V46" s="64">
        <f t="shared" ca="1" si="19"/>
        <v>18</v>
      </c>
      <c r="W46" s="64">
        <f t="shared" ca="1" si="20"/>
        <v>8</v>
      </c>
      <c r="X46" s="64">
        <f t="shared" ca="1" si="21"/>
        <v>780</v>
      </c>
      <c r="Y46" s="64">
        <f t="shared" ca="1" si="22"/>
        <v>18</v>
      </c>
      <c r="Z46" s="64">
        <f t="shared" ca="1" si="23"/>
        <v>35</v>
      </c>
      <c r="AA46" s="64">
        <f t="shared" ca="1" si="24"/>
        <v>8</v>
      </c>
      <c r="AB46" s="64">
        <f t="shared" ca="1" si="25"/>
        <v>8</v>
      </c>
      <c r="AC46" s="64">
        <f t="shared" ca="1" si="26"/>
        <v>15</v>
      </c>
      <c r="AD46" s="64">
        <f t="shared" ca="1" si="27"/>
        <v>250</v>
      </c>
      <c r="AE46" s="135"/>
      <c r="AF46" s="134"/>
      <c r="AG46" s="64">
        <f t="shared" ca="1" si="28"/>
        <v>12</v>
      </c>
      <c r="AH46" s="69">
        <f t="shared" ca="1" si="32"/>
        <v>300</v>
      </c>
      <c r="AJ46" s="168" t="s">
        <v>106</v>
      </c>
      <c r="AK46" s="70" t="s">
        <v>329</v>
      </c>
      <c r="AL46" s="142">
        <v>104.467</v>
      </c>
      <c r="AM46" s="159">
        <v>104.467</v>
      </c>
      <c r="AN46" t="s">
        <v>598</v>
      </c>
    </row>
    <row r="47" spans="1:40" x14ac:dyDescent="0.15">
      <c r="A47" s="66" t="s">
        <v>529</v>
      </c>
      <c r="B47" s="63">
        <f t="shared" ca="1" si="5"/>
        <v>41596</v>
      </c>
      <c r="C47" s="75">
        <f t="shared" ca="1" si="6"/>
        <v>53.871000000000002</v>
      </c>
      <c r="D47" s="75">
        <f t="shared" ca="1" si="7"/>
        <v>47.896000000000001</v>
      </c>
      <c r="E47" s="75">
        <f t="shared" ca="1" si="8"/>
        <v>64.563000000000002</v>
      </c>
      <c r="F47" s="75">
        <f t="shared" ca="1" si="9"/>
        <v>53.302999999999997</v>
      </c>
      <c r="G47" s="75">
        <f t="shared" ca="1" si="10"/>
        <v>51.593000000000004</v>
      </c>
      <c r="H47" s="75">
        <f t="shared" ca="1" si="11"/>
        <v>55.04</v>
      </c>
      <c r="I47" s="75">
        <f t="shared" ca="1" si="12"/>
        <v>51.170999999999999</v>
      </c>
      <c r="J47" s="75">
        <f t="shared" ca="1" si="31"/>
        <v>50.872</v>
      </c>
      <c r="K47" s="75">
        <f t="shared" ca="1" si="0"/>
        <v>61.094000000000001</v>
      </c>
      <c r="L47" s="75">
        <f t="shared" ca="1" si="1"/>
        <v>51.501000000000005</v>
      </c>
      <c r="M47" s="75">
        <f t="shared" ca="1" si="2"/>
        <v>55.784999999999997</v>
      </c>
      <c r="N47" s="75">
        <f t="shared" ca="1" si="3"/>
        <v>50.089000000000006</v>
      </c>
      <c r="O47" s="134"/>
      <c r="P47" s="134"/>
      <c r="Q47" s="76">
        <f t="shared" ca="1" si="14"/>
        <v>54.266999999999996</v>
      </c>
      <c r="R47" s="76">
        <f t="shared" ca="1" si="15"/>
        <v>53.284999999999997</v>
      </c>
      <c r="S47" s="68">
        <f t="shared" ca="1" si="30"/>
        <v>700</v>
      </c>
      <c r="T47" s="64">
        <f t="shared" ca="1" si="17"/>
        <v>300</v>
      </c>
      <c r="U47" s="69">
        <f t="shared" ca="1" si="18"/>
        <v>550</v>
      </c>
      <c r="V47" s="64">
        <f t="shared" ca="1" si="19"/>
        <v>20</v>
      </c>
      <c r="W47" s="64">
        <f t="shared" ca="1" si="20"/>
        <v>15</v>
      </c>
      <c r="X47" s="64">
        <f t="shared" ca="1" si="21"/>
        <v>700</v>
      </c>
      <c r="Y47" s="64">
        <f t="shared" ca="1" si="22"/>
        <v>20</v>
      </c>
      <c r="Z47" s="64">
        <f t="shared" ca="1" si="23"/>
        <v>25</v>
      </c>
      <c r="AA47" s="64">
        <f t="shared" ca="1" si="24"/>
        <v>8</v>
      </c>
      <c r="AB47" s="64">
        <f t="shared" ca="1" si="25"/>
        <v>8</v>
      </c>
      <c r="AC47" s="64">
        <f t="shared" ca="1" si="26"/>
        <v>15</v>
      </c>
      <c r="AD47" s="64">
        <f t="shared" ca="1" si="27"/>
        <v>280</v>
      </c>
      <c r="AE47" s="135"/>
      <c r="AF47" s="134"/>
      <c r="AG47" s="64">
        <f t="shared" ca="1" si="28"/>
        <v>25</v>
      </c>
      <c r="AH47" s="69">
        <f t="shared" ca="1" si="32"/>
        <v>200</v>
      </c>
      <c r="AJ47" s="170"/>
      <c r="AK47" s="143" t="s">
        <v>330</v>
      </c>
      <c r="AL47" s="144">
        <v>104.428</v>
      </c>
      <c r="AM47" s="160">
        <v>104.428</v>
      </c>
    </row>
    <row r="48" spans="1:40" x14ac:dyDescent="0.15">
      <c r="A48" s="66" t="s">
        <v>530</v>
      </c>
      <c r="B48" s="63">
        <f t="shared" ca="1" si="5"/>
        <v>41603</v>
      </c>
      <c r="C48" s="75">
        <f t="shared" ca="1" si="6"/>
        <v>55.569000000000003</v>
      </c>
      <c r="D48" s="75">
        <f t="shared" ca="1" si="7"/>
        <v>52.860999999999997</v>
      </c>
      <c r="E48" s="75">
        <f t="shared" ca="1" si="8"/>
        <v>64.369</v>
      </c>
      <c r="F48" s="75">
        <f t="shared" ca="1" si="9"/>
        <v>54.504999999999995</v>
      </c>
      <c r="G48" s="75">
        <f t="shared" ca="1" si="10"/>
        <v>52.614999999999995</v>
      </c>
      <c r="H48" s="75">
        <f t="shared" ca="1" si="11"/>
        <v>55.894999999999996</v>
      </c>
      <c r="I48" s="75">
        <f t="shared" ca="1" si="12"/>
        <v>52.852999999999994</v>
      </c>
      <c r="J48" s="75">
        <f t="shared" ca="1" si="31"/>
        <v>51.387999999999998</v>
      </c>
      <c r="K48" s="75">
        <f t="shared" ca="1" si="0"/>
        <v>61.123000000000005</v>
      </c>
      <c r="L48" s="75">
        <f t="shared" ca="1" si="1"/>
        <v>51.588000000000008</v>
      </c>
      <c r="M48" s="75">
        <f t="shared" ca="1" si="2"/>
        <v>56.641999999999996</v>
      </c>
      <c r="N48" s="75">
        <f t="shared" ca="1" si="3"/>
        <v>52.78</v>
      </c>
      <c r="O48" s="134"/>
      <c r="P48" s="134"/>
      <c r="Q48" s="76">
        <f t="shared" ca="1" si="14"/>
        <v>57.328999999999994</v>
      </c>
      <c r="R48" s="76">
        <f t="shared" ca="1" si="15"/>
        <v>55.606000000000002</v>
      </c>
      <c r="S48" s="68">
        <f t="shared" ca="1" si="30"/>
        <v>700</v>
      </c>
      <c r="T48" s="64">
        <f t="shared" ca="1" si="17"/>
        <v>430</v>
      </c>
      <c r="U48" s="69">
        <f t="shared" ca="1" si="18"/>
        <v>600</v>
      </c>
      <c r="V48" s="64">
        <f t="shared" ca="1" si="19"/>
        <v>35</v>
      </c>
      <c r="W48" s="64">
        <f t="shared" ca="1" si="20"/>
        <v>10</v>
      </c>
      <c r="X48" s="64">
        <f t="shared" ca="1" si="21"/>
        <v>700</v>
      </c>
      <c r="Y48" s="64">
        <f t="shared" ca="1" si="22"/>
        <v>25</v>
      </c>
      <c r="Z48" s="64">
        <f t="shared" ca="1" si="23"/>
        <v>50</v>
      </c>
      <c r="AA48" s="64">
        <f t="shared" ca="1" si="24"/>
        <v>10</v>
      </c>
      <c r="AB48" s="64">
        <f t="shared" ca="1" si="25"/>
        <v>10</v>
      </c>
      <c r="AC48" s="64">
        <f t="shared" ca="1" si="26"/>
        <v>15</v>
      </c>
      <c r="AD48" s="64">
        <f t="shared" ca="1" si="27"/>
        <v>250</v>
      </c>
      <c r="AE48" s="135"/>
      <c r="AF48" s="134"/>
      <c r="AG48" s="64">
        <f t="shared" ca="1" si="28"/>
        <v>20</v>
      </c>
      <c r="AH48" s="69">
        <f t="shared" ca="1" si="32"/>
        <v>250</v>
      </c>
      <c r="AJ48" s="170"/>
      <c r="AK48" s="143" t="s">
        <v>331</v>
      </c>
      <c r="AL48" s="144">
        <v>104.476</v>
      </c>
      <c r="AM48" s="160">
        <v>104.476</v>
      </c>
    </row>
    <row r="49" spans="1:39" x14ac:dyDescent="0.15">
      <c r="A49" s="66" t="s">
        <v>552</v>
      </c>
      <c r="B49" s="63">
        <f t="shared" ca="1" si="5"/>
        <v>41610</v>
      </c>
      <c r="C49" s="75">
        <f t="shared" ca="1" si="6"/>
        <v>55.207999999999998</v>
      </c>
      <c r="D49" s="75">
        <f t="shared" ca="1" si="7"/>
        <v>52.247999999999998</v>
      </c>
      <c r="E49" s="75">
        <f t="shared" ca="1" si="8"/>
        <v>64.344999999999999</v>
      </c>
      <c r="F49" s="75">
        <f t="shared" ca="1" si="9"/>
        <v>54.277000000000001</v>
      </c>
      <c r="G49" s="75">
        <f t="shared" ca="1" si="10"/>
        <v>52.521999999999998</v>
      </c>
      <c r="H49" s="75">
        <f t="shared" ca="1" si="11"/>
        <v>55.768000000000001</v>
      </c>
      <c r="I49" s="75">
        <f t="shared" ca="1" si="12"/>
        <v>52.695</v>
      </c>
      <c r="J49" s="75">
        <f t="shared" ca="1" si="31"/>
        <v>51.325000000000003</v>
      </c>
      <c r="K49" s="75">
        <f t="shared" ca="1" si="0"/>
        <v>60.951000000000001</v>
      </c>
      <c r="L49" s="75">
        <f t="shared" ca="1" si="1"/>
        <v>51.227000000000004</v>
      </c>
      <c r="M49" s="75">
        <f t="shared" ca="1" si="2"/>
        <v>56.32</v>
      </c>
      <c r="N49" s="75">
        <f t="shared" ca="1" si="3"/>
        <v>52.541000000000004</v>
      </c>
      <c r="O49" s="134"/>
      <c r="P49" s="134"/>
      <c r="Q49" s="76">
        <f t="shared" ca="1" si="14"/>
        <v>57.628</v>
      </c>
      <c r="R49" s="76">
        <f t="shared" ca="1" si="15"/>
        <v>55.177999999999997</v>
      </c>
      <c r="S49" s="68">
        <f t="shared" ca="1" si="30"/>
        <v>750</v>
      </c>
      <c r="T49" s="64">
        <f t="shared" ca="1" si="17"/>
        <v>500</v>
      </c>
      <c r="U49" s="69">
        <f t="shared" ca="1" si="18"/>
        <v>500</v>
      </c>
      <c r="V49" s="64">
        <f t="shared" ca="1" si="19"/>
        <v>30</v>
      </c>
      <c r="W49" s="64">
        <f t="shared" ca="1" si="20"/>
        <v>12</v>
      </c>
      <c r="X49" s="64">
        <f t="shared" ca="1" si="21"/>
        <v>700</v>
      </c>
      <c r="Y49" s="64">
        <f t="shared" ca="1" si="22"/>
        <v>20</v>
      </c>
      <c r="Z49" s="64">
        <f t="shared" ca="1" si="23"/>
        <v>60</v>
      </c>
      <c r="AA49" s="64">
        <f t="shared" ca="1" si="24"/>
        <v>10</v>
      </c>
      <c r="AB49" s="64">
        <f t="shared" ca="1" si="25"/>
        <v>8</v>
      </c>
      <c r="AC49" s="64">
        <f t="shared" ca="1" si="26"/>
        <v>15</v>
      </c>
      <c r="AD49" s="64">
        <f t="shared" ca="1" si="27"/>
        <v>280</v>
      </c>
      <c r="AE49" s="135"/>
      <c r="AF49" s="134"/>
      <c r="AG49" s="64">
        <f t="shared" ca="1" si="28"/>
        <v>15</v>
      </c>
      <c r="AH49" s="69">
        <f t="shared" ca="1" si="32"/>
        <v>200</v>
      </c>
      <c r="AJ49" s="170"/>
      <c r="AK49" s="143" t="s">
        <v>332</v>
      </c>
      <c r="AL49" s="144">
        <v>104.503</v>
      </c>
      <c r="AM49" s="160">
        <v>104.503</v>
      </c>
    </row>
    <row r="50" spans="1:39" x14ac:dyDescent="0.15">
      <c r="A50" s="66" t="s">
        <v>553</v>
      </c>
      <c r="B50" s="63">
        <f t="shared" ca="1" si="5"/>
        <v>41617</v>
      </c>
      <c r="C50" s="75">
        <f t="shared" ca="1" si="6"/>
        <v>55.415000000000006</v>
      </c>
      <c r="D50" s="75">
        <f t="shared" ca="1" si="7"/>
        <v>53.188000000000002</v>
      </c>
      <c r="E50" s="75">
        <f t="shared" ca="1" si="8"/>
        <v>64.295000000000002</v>
      </c>
      <c r="F50" s="75">
        <f t="shared" ca="1" si="9"/>
        <v>54.589999999999996</v>
      </c>
      <c r="G50" s="75">
        <f t="shared" ca="1" si="10"/>
        <v>52.728000000000002</v>
      </c>
      <c r="H50" s="75">
        <f t="shared" ca="1" si="11"/>
        <v>55.417000000000002</v>
      </c>
      <c r="I50" s="75">
        <f t="shared" ca="1" si="12"/>
        <v>52.780999999999999</v>
      </c>
      <c r="J50" s="75">
        <f t="shared" ca="1" si="31"/>
        <v>51.384999999999998</v>
      </c>
      <c r="K50" s="75">
        <f t="shared" ca="1" si="0"/>
        <v>61.072000000000003</v>
      </c>
      <c r="L50" s="75">
        <f t="shared" ca="1" si="1"/>
        <v>52.346000000000004</v>
      </c>
      <c r="M50" s="75">
        <f t="shared" ca="1" si="2"/>
        <v>56.513999999999996</v>
      </c>
      <c r="N50" s="75">
        <f t="shared" ca="1" si="3"/>
        <v>52.808</v>
      </c>
      <c r="O50" s="134"/>
      <c r="P50" s="134"/>
      <c r="Q50" s="76">
        <f t="shared" ca="1" si="14"/>
        <v>57.643000000000001</v>
      </c>
      <c r="R50" s="76">
        <f t="shared" ca="1" si="15"/>
        <v>55.004999999999995</v>
      </c>
      <c r="S50" s="68">
        <f t="shared" ca="1" si="30"/>
        <v>950</v>
      </c>
      <c r="T50" s="64">
        <f t="shared" ca="1" si="17"/>
        <v>600</v>
      </c>
      <c r="U50" s="69">
        <f t="shared" ca="1" si="18"/>
        <v>550</v>
      </c>
      <c r="V50" s="64">
        <f t="shared" ca="1" si="19"/>
        <v>18</v>
      </c>
      <c r="W50" s="64">
        <f t="shared" ca="1" si="20"/>
        <v>10</v>
      </c>
      <c r="X50" s="64">
        <f t="shared" ca="1" si="21"/>
        <v>600</v>
      </c>
      <c r="Y50" s="64">
        <f t="shared" ca="1" si="22"/>
        <v>22</v>
      </c>
      <c r="Z50" s="64">
        <f t="shared" ca="1" si="23"/>
        <v>60</v>
      </c>
      <c r="AA50" s="64">
        <f t="shared" ca="1" si="24"/>
        <v>8</v>
      </c>
      <c r="AB50" s="64">
        <f t="shared" ca="1" si="25"/>
        <v>10</v>
      </c>
      <c r="AC50" s="64">
        <f t="shared" ca="1" si="26"/>
        <v>15</v>
      </c>
      <c r="AD50" s="64">
        <f t="shared" ca="1" si="27"/>
        <v>300</v>
      </c>
      <c r="AE50" s="135"/>
      <c r="AF50" s="134"/>
      <c r="AG50" s="64">
        <f t="shared" ca="1" si="28"/>
        <v>15</v>
      </c>
      <c r="AH50" s="69">
        <f t="shared" ca="1" si="32"/>
        <v>400</v>
      </c>
      <c r="AJ50" s="170"/>
      <c r="AK50" s="143" t="s">
        <v>333</v>
      </c>
      <c r="AL50" s="144">
        <v>104.479</v>
      </c>
      <c r="AM50" s="160">
        <v>104.479</v>
      </c>
    </row>
    <row r="51" spans="1:39" x14ac:dyDescent="0.15">
      <c r="A51" s="66" t="s">
        <v>554</v>
      </c>
      <c r="B51" s="63">
        <f t="shared" ca="1" si="5"/>
        <v>41624</v>
      </c>
      <c r="C51" s="75">
        <f t="shared" ca="1" si="6"/>
        <v>54.650000000000006</v>
      </c>
      <c r="D51" s="75">
        <f t="shared" ca="1" si="7"/>
        <v>51.29</v>
      </c>
      <c r="E51" s="75">
        <f t="shared" ca="1" si="8"/>
        <v>64.224000000000004</v>
      </c>
      <c r="F51" s="75">
        <f t="shared" ca="1" si="9"/>
        <v>53.915999999999997</v>
      </c>
      <c r="G51" s="75">
        <f t="shared" ca="1" si="10"/>
        <v>52.260999999999996</v>
      </c>
      <c r="H51" s="75">
        <f t="shared" ca="1" si="11"/>
        <v>55.333999999999996</v>
      </c>
      <c r="I51" s="75">
        <f t="shared" ca="1" si="12"/>
        <v>52.352999999999994</v>
      </c>
      <c r="J51" s="75">
        <f t="shared" ca="1" si="31"/>
        <v>51.224000000000004</v>
      </c>
      <c r="K51" s="75">
        <f t="shared" ca="1" si="0"/>
        <v>60.76</v>
      </c>
      <c r="L51" s="75">
        <f t="shared" ca="1" si="1"/>
        <v>52.054000000000002</v>
      </c>
      <c r="M51" s="75">
        <f t="shared" ca="1" si="2"/>
        <v>55.911000000000001</v>
      </c>
      <c r="N51" s="75">
        <f t="shared" ca="1" si="3"/>
        <v>52.046000000000006</v>
      </c>
      <c r="O51" s="134"/>
      <c r="P51" s="134"/>
      <c r="Q51" s="76">
        <f t="shared" ca="1" si="14"/>
        <v>57.51</v>
      </c>
      <c r="R51" s="76">
        <f t="shared" ca="1" si="15"/>
        <v>54.584000000000003</v>
      </c>
      <c r="S51" s="68">
        <f t="shared" ca="1" si="30"/>
        <v>900</v>
      </c>
      <c r="T51" s="64">
        <f t="shared" ca="1" si="17"/>
        <v>650</v>
      </c>
      <c r="U51" s="69">
        <f t="shared" ca="1" si="18"/>
        <v>350</v>
      </c>
      <c r="V51" s="64">
        <f t="shared" ca="1" si="19"/>
        <v>15</v>
      </c>
      <c r="W51" s="64">
        <f t="shared" ca="1" si="20"/>
        <v>10</v>
      </c>
      <c r="X51" s="64">
        <f t="shared" ca="1" si="21"/>
        <v>700</v>
      </c>
      <c r="Y51" s="64">
        <f t="shared" ca="1" si="22"/>
        <v>25</v>
      </c>
      <c r="Z51" s="64">
        <f t="shared" ca="1" si="23"/>
        <v>45</v>
      </c>
      <c r="AA51" s="64">
        <f t="shared" ca="1" si="24"/>
        <v>8</v>
      </c>
      <c r="AB51" s="64">
        <f t="shared" ca="1" si="25"/>
        <v>10</v>
      </c>
      <c r="AC51" s="64">
        <f t="shared" ca="1" si="26"/>
        <v>15</v>
      </c>
      <c r="AD51" s="64">
        <f t="shared" ca="1" si="27"/>
        <v>380</v>
      </c>
      <c r="AE51" s="135"/>
      <c r="AF51" s="134"/>
      <c r="AG51" s="64">
        <f t="shared" ca="1" si="28"/>
        <v>18</v>
      </c>
      <c r="AH51" s="69">
        <f t="shared" ca="1" si="32"/>
        <v>250</v>
      </c>
      <c r="AJ51" s="170"/>
      <c r="AK51" s="143" t="s">
        <v>334</v>
      </c>
      <c r="AL51" s="144">
        <v>104.381</v>
      </c>
      <c r="AM51" s="160">
        <v>104.381</v>
      </c>
    </row>
    <row r="52" spans="1:39" x14ac:dyDescent="0.15">
      <c r="A52" s="66" t="s">
        <v>555</v>
      </c>
      <c r="B52" s="63">
        <f t="shared" ca="1" si="5"/>
        <v>41632</v>
      </c>
      <c r="C52" s="75">
        <f t="shared" ca="1" si="6"/>
        <v>54.645000000000003</v>
      </c>
      <c r="D52" s="75">
        <f t="shared" ca="1" si="7"/>
        <v>51.074999999999996</v>
      </c>
      <c r="E52" s="75">
        <f t="shared" ca="1" si="8"/>
        <v>64.313000000000002</v>
      </c>
      <c r="F52" s="75">
        <f t="shared" ca="1" si="9"/>
        <v>53.934999999999995</v>
      </c>
      <c r="G52" s="75">
        <f t="shared" ca="1" si="10"/>
        <v>52.266999999999996</v>
      </c>
      <c r="H52" s="75">
        <f t="shared" ca="1" si="11"/>
        <v>55.430999999999997</v>
      </c>
      <c r="I52" s="75">
        <f t="shared" ca="1" si="12"/>
        <v>52.341999999999999</v>
      </c>
      <c r="J52" s="75">
        <f t="shared" ca="1" si="31"/>
        <v>51.228000000000002</v>
      </c>
      <c r="K52" s="75">
        <f t="shared" ca="1" si="0"/>
        <v>60.817</v>
      </c>
      <c r="L52" s="75">
        <f t="shared" ca="1" si="1"/>
        <v>52.120000000000005</v>
      </c>
      <c r="M52" s="75">
        <f t="shared" ca="1" si="2"/>
        <v>56.05</v>
      </c>
      <c r="N52" s="75">
        <f t="shared" ca="1" si="3"/>
        <v>51.988</v>
      </c>
      <c r="O52" s="134"/>
      <c r="P52" s="134"/>
      <c r="Q52" s="76">
        <f t="shared" ca="1" si="14"/>
        <v>57.873999999999995</v>
      </c>
      <c r="R52" s="76">
        <f t="shared" ca="1" si="15"/>
        <v>54.656999999999996</v>
      </c>
      <c r="S52" s="68">
        <f t="shared" ca="1" si="30"/>
        <v>1000</v>
      </c>
      <c r="T52" s="64">
        <f t="shared" ca="1" si="17"/>
        <v>650</v>
      </c>
      <c r="U52" s="69">
        <f t="shared" ca="1" si="18"/>
        <v>400</v>
      </c>
      <c r="V52" s="64">
        <f t="shared" ca="1" si="19"/>
        <v>15</v>
      </c>
      <c r="W52" s="64">
        <f t="shared" ca="1" si="20"/>
        <v>10</v>
      </c>
      <c r="X52" s="64">
        <f t="shared" ca="1" si="21"/>
        <v>700</v>
      </c>
      <c r="Y52" s="64">
        <f t="shared" ca="1" si="22"/>
        <v>25</v>
      </c>
      <c r="Z52" s="64">
        <f t="shared" ca="1" si="23"/>
        <v>70</v>
      </c>
      <c r="AA52" s="64">
        <f t="shared" ca="1" si="24"/>
        <v>8</v>
      </c>
      <c r="AB52" s="64">
        <f t="shared" ca="1" si="25"/>
        <v>8</v>
      </c>
      <c r="AC52" s="64">
        <f t="shared" ca="1" si="26"/>
        <v>12</v>
      </c>
      <c r="AD52" s="64">
        <f t="shared" ca="1" si="27"/>
        <v>380</v>
      </c>
      <c r="AE52" s="135"/>
      <c r="AF52" s="134"/>
      <c r="AG52" s="64">
        <f t="shared" ca="1" si="28"/>
        <v>15</v>
      </c>
      <c r="AH52" s="69">
        <f t="shared" ca="1" si="32"/>
        <v>400</v>
      </c>
      <c r="AJ52" s="169"/>
      <c r="AK52" s="71" t="s">
        <v>335</v>
      </c>
      <c r="AL52" s="145">
        <v>104.44199999999999</v>
      </c>
      <c r="AM52" s="161">
        <v>104.44199999999999</v>
      </c>
    </row>
    <row r="53" spans="1:39" x14ac:dyDescent="0.15">
      <c r="A53" s="66" t="s">
        <v>576</v>
      </c>
      <c r="B53" s="63">
        <f ca="1">INDIRECT(A53&amp;"!A8")</f>
        <v>41638</v>
      </c>
      <c r="C53" s="75">
        <f ca="1">$AL$6-INDIRECT(A53&amp;"!E9")</f>
        <v>54.558000000000007</v>
      </c>
      <c r="D53" s="75">
        <f ca="1">$AL$10-INDIRECT(A53&amp;"!K9")</f>
        <v>50.845999999999997</v>
      </c>
      <c r="E53" s="75">
        <f ca="1">$AL$13-INDIRECT(A53&amp;"!P9")</f>
        <v>64.373999999999995</v>
      </c>
      <c r="F53" s="75">
        <f ca="1">$AL$18-INDIRECT(A53&amp;"!F16")</f>
        <v>53.903999999999996</v>
      </c>
      <c r="G53" s="75">
        <f ca="1">$AL$22-INDIRECT(A53&amp;"!L16")</f>
        <v>52.233000000000004</v>
      </c>
      <c r="H53" s="75">
        <f ca="1">$AL$24-INDIRECT(A53&amp;"!O16")</f>
        <v>55.565999999999995</v>
      </c>
      <c r="I53" s="75">
        <f ca="1">$AL$26-INDIRECT(A53&amp;"!C23")</f>
        <v>52.349999999999994</v>
      </c>
      <c r="J53" s="133"/>
      <c r="K53" s="75">
        <f ca="1">$AL$34-INDIRECT(A53&amp;"!O23")</f>
        <v>60.797000000000004</v>
      </c>
      <c r="L53" s="133"/>
      <c r="M53" s="75">
        <f ca="1">$AL$42-INDIRECT(A53&amp;"!J30")</f>
        <v>55.935000000000002</v>
      </c>
      <c r="N53" s="75">
        <f ca="1">$AL$45-INDIRECT(A53&amp;"!O30")</f>
        <v>51.975000000000001</v>
      </c>
      <c r="O53" s="134"/>
      <c r="P53" s="134"/>
      <c r="Q53" s="76">
        <f ca="1">$AL$61-INDIRECT(A53&amp;"!L44")</f>
        <v>57.921999999999997</v>
      </c>
      <c r="R53" s="76">
        <f ca="1">$AL$63-INDIRECT(A53&amp;"!C51")</f>
        <v>54.665999999999997</v>
      </c>
      <c r="S53" s="68">
        <f ca="1">INDIRECT(A53&amp;"!F11")</f>
        <v>1100</v>
      </c>
      <c r="T53" s="64">
        <f ca="1">INDIRECT(A53&amp;"!M11")</f>
        <v>600</v>
      </c>
      <c r="U53" s="69">
        <f ca="1">INDIRECT(A53&amp;"!Q11")</f>
        <v>350</v>
      </c>
      <c r="V53" s="64">
        <f ca="1">INDIRECT(A53&amp;"!H18")</f>
        <v>12</v>
      </c>
      <c r="W53" s="64">
        <f ca="1">INDIRECT(A53&amp;"!N18")</f>
        <v>10</v>
      </c>
      <c r="X53" s="64">
        <f ca="1">INDIRECT(A53&amp;"!P18")</f>
        <v>700</v>
      </c>
      <c r="Y53" s="64">
        <f ca="1">INDIRECT(A53&amp;"!E25")</f>
        <v>25</v>
      </c>
      <c r="Z53" s="134"/>
      <c r="AA53" s="64">
        <f ca="1">INDIRECT(A53&amp;"!Q25")</f>
        <v>8</v>
      </c>
      <c r="AB53" s="134"/>
      <c r="AC53" s="64">
        <f ca="1">INDIRECT(A53&amp;"!L32")</f>
        <v>15</v>
      </c>
      <c r="AD53" s="64">
        <f ca="1">INDIRECT(A53&amp;"!Q32")</f>
        <v>400</v>
      </c>
      <c r="AE53" s="135"/>
      <c r="AF53" s="134"/>
      <c r="AG53" s="64">
        <f ca="1">INDIRECT(A53&amp;"!N46")</f>
        <v>18</v>
      </c>
      <c r="AH53" s="69">
        <f ca="1">INDIRECT(A53&amp;"!D53")</f>
        <v>300</v>
      </c>
      <c r="AJ53" s="168" t="s">
        <v>121</v>
      </c>
      <c r="AK53" s="70" t="s">
        <v>336</v>
      </c>
      <c r="AL53" s="142">
        <v>103.765</v>
      </c>
      <c r="AM53" s="159">
        <v>103.765</v>
      </c>
    </row>
    <row r="54" spans="1:39" x14ac:dyDescent="0.15">
      <c r="U54" s="140"/>
      <c r="AJ54" s="170"/>
      <c r="AK54" s="143" t="s">
        <v>336</v>
      </c>
      <c r="AL54" s="149">
        <v>103.82</v>
      </c>
      <c r="AM54" s="162">
        <v>103.82</v>
      </c>
    </row>
    <row r="55" spans="1:39" x14ac:dyDescent="0.15">
      <c r="A55" s="134"/>
      <c r="B55" t="s">
        <v>585</v>
      </c>
      <c r="AJ55" s="170"/>
      <c r="AK55" s="143" t="s">
        <v>337</v>
      </c>
      <c r="AL55" s="149">
        <v>103.845</v>
      </c>
      <c r="AM55" s="162">
        <v>103.845</v>
      </c>
    </row>
    <row r="56" spans="1:39" x14ac:dyDescent="0.15">
      <c r="S56" s="69"/>
      <c r="T56" t="s">
        <v>364</v>
      </c>
      <c r="AJ56" s="170"/>
      <c r="AK56" s="143" t="s">
        <v>338</v>
      </c>
      <c r="AL56" s="149">
        <v>103.86199999999999</v>
      </c>
      <c r="AM56" s="162">
        <v>103.86199999999999</v>
      </c>
    </row>
    <row r="57" spans="1:39" x14ac:dyDescent="0.15">
      <c r="A57" t="s">
        <v>579</v>
      </c>
      <c r="AJ57" s="170"/>
      <c r="AK57" s="143" t="s">
        <v>339</v>
      </c>
      <c r="AL57" s="149">
        <v>103.848</v>
      </c>
      <c r="AM57" s="162">
        <v>103.848</v>
      </c>
    </row>
    <row r="58" spans="1:39" ht="13.5" customHeight="1" x14ac:dyDescent="0.15">
      <c r="A58" t="s">
        <v>587</v>
      </c>
      <c r="C58" s="141"/>
      <c r="D58" s="141"/>
      <c r="E58" s="141"/>
      <c r="AJ58" s="169"/>
      <c r="AK58" s="71" t="s">
        <v>340</v>
      </c>
      <c r="AL58" s="150">
        <v>103.831</v>
      </c>
      <c r="AM58" s="163">
        <v>103.831</v>
      </c>
    </row>
    <row r="59" spans="1:39" x14ac:dyDescent="0.15">
      <c r="A59" t="s">
        <v>580</v>
      </c>
      <c r="AJ59" s="168" t="s">
        <v>122</v>
      </c>
      <c r="AK59" s="70" t="s">
        <v>341</v>
      </c>
      <c r="AL59" s="151">
        <v>75.186999999999998</v>
      </c>
    </row>
    <row r="60" spans="1:39" x14ac:dyDescent="0.15">
      <c r="A60" t="s">
        <v>581</v>
      </c>
      <c r="AJ60" s="170"/>
      <c r="AK60" s="143" t="s">
        <v>342</v>
      </c>
      <c r="AL60" s="149">
        <v>74.646000000000001</v>
      </c>
    </row>
    <row r="61" spans="1:39" x14ac:dyDescent="0.15">
      <c r="A61" t="s">
        <v>598</v>
      </c>
      <c r="B61" s="141"/>
      <c r="AJ61" s="169"/>
      <c r="AK61" s="71" t="s">
        <v>343</v>
      </c>
      <c r="AL61" s="150">
        <v>74.91</v>
      </c>
    </row>
    <row r="62" spans="1:39" x14ac:dyDescent="0.15">
      <c r="AJ62" s="168" t="s">
        <v>136</v>
      </c>
      <c r="AK62" s="70" t="s">
        <v>344</v>
      </c>
      <c r="AL62" s="152">
        <v>65.558999999999997</v>
      </c>
    </row>
    <row r="63" spans="1:39" x14ac:dyDescent="0.15">
      <c r="AJ63" s="169"/>
      <c r="AK63" s="71" t="s">
        <v>345</v>
      </c>
      <c r="AL63" s="153">
        <v>65.613</v>
      </c>
    </row>
    <row r="65" spans="36:38" x14ac:dyDescent="0.15">
      <c r="AJ65" s="168" t="s">
        <v>346</v>
      </c>
      <c r="AK65" s="164"/>
      <c r="AL65" s="154">
        <v>64.757000000000005</v>
      </c>
    </row>
    <row r="66" spans="36:38" x14ac:dyDescent="0.15">
      <c r="AJ66" s="169" t="s">
        <v>347</v>
      </c>
      <c r="AK66" s="165"/>
      <c r="AL66" s="155">
        <v>57.34</v>
      </c>
    </row>
  </sheetData>
  <mergeCells count="23">
    <mergeCell ref="C1:R1"/>
    <mergeCell ref="AJ46:AJ52"/>
    <mergeCell ref="AJ53:AJ58"/>
    <mergeCell ref="AJ59:AJ61"/>
    <mergeCell ref="AJ62:AJ63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K1:AK2"/>
    <mergeCell ref="AL1:AL2"/>
    <mergeCell ref="AJ65:AK65"/>
    <mergeCell ref="AJ66:AK66"/>
    <mergeCell ref="AJ25:AJ26"/>
    <mergeCell ref="AJ27:AJ29"/>
    <mergeCell ref="AJ30:AJ34"/>
    <mergeCell ref="AJ35:AJ38"/>
    <mergeCell ref="AJ39:AJ42"/>
    <mergeCell ref="AJ43:AJ45"/>
  </mergeCells>
  <phoneticPr fontId="19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41323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16.78</v>
      </c>
      <c r="E9" s="182">
        <v>20.913</v>
      </c>
      <c r="F9" s="183"/>
      <c r="G9" s="184"/>
      <c r="H9" s="7" t="s">
        <v>15</v>
      </c>
      <c r="I9" s="8" t="s">
        <v>15</v>
      </c>
      <c r="J9" s="9">
        <v>13.603</v>
      </c>
      <c r="K9" s="182">
        <v>18.768999999999998</v>
      </c>
      <c r="L9" s="183"/>
      <c r="M9" s="184"/>
      <c r="N9" s="7" t="s">
        <v>15</v>
      </c>
      <c r="O9" s="9">
        <v>16.741</v>
      </c>
      <c r="P9" s="182">
        <v>25.265000000000001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380</v>
      </c>
      <c r="E11" s="8">
        <v>1400</v>
      </c>
      <c r="F11" s="8">
        <v>1500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350</v>
      </c>
      <c r="L11" s="8">
        <v>400</v>
      </c>
      <c r="M11" s="13">
        <v>400</v>
      </c>
      <c r="N11" s="7" t="s">
        <v>15</v>
      </c>
      <c r="O11" s="8">
        <v>120</v>
      </c>
      <c r="P11" s="8">
        <v>40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240</v>
      </c>
      <c r="E12" s="18">
        <v>950</v>
      </c>
      <c r="F12" s="18">
        <v>988</v>
      </c>
      <c r="G12" s="19" t="s">
        <v>147</v>
      </c>
      <c r="H12" s="15" t="s">
        <v>34</v>
      </c>
      <c r="I12" s="16" t="s">
        <v>34</v>
      </c>
      <c r="J12" s="20">
        <v>125.1</v>
      </c>
      <c r="K12" s="18">
        <v>265</v>
      </c>
      <c r="L12" s="18">
        <v>271</v>
      </c>
      <c r="M12" s="19">
        <v>270</v>
      </c>
      <c r="N12" s="15" t="s">
        <v>34</v>
      </c>
      <c r="O12" s="20">
        <v>151.30000000000001</v>
      </c>
      <c r="P12" s="17">
        <v>100.2</v>
      </c>
      <c r="Q12" s="17">
        <v>399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3.694</v>
      </c>
      <c r="C16" s="9">
        <v>10.051</v>
      </c>
      <c r="D16" s="8" t="s">
        <v>15</v>
      </c>
      <c r="E16" s="9">
        <v>22.274999999999999</v>
      </c>
      <c r="F16" s="182">
        <v>25.632000000000001</v>
      </c>
      <c r="G16" s="183"/>
      <c r="H16" s="184"/>
      <c r="I16" s="26">
        <v>8.0969999999999995</v>
      </c>
      <c r="J16" s="9">
        <v>16.321000000000002</v>
      </c>
      <c r="K16" s="9">
        <v>20.224</v>
      </c>
      <c r="L16" s="195">
        <v>21.978000000000002</v>
      </c>
      <c r="M16" s="196"/>
      <c r="N16" s="197"/>
      <c r="O16" s="185">
        <v>19.600000000000001</v>
      </c>
      <c r="P16" s="186"/>
      <c r="Q16" s="27">
        <v>17.718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20</v>
      </c>
      <c r="D18" s="8" t="s">
        <v>15</v>
      </c>
      <c r="E18" s="8">
        <v>1800</v>
      </c>
      <c r="F18" s="8">
        <v>130</v>
      </c>
      <c r="G18" s="8">
        <v>120</v>
      </c>
      <c r="H18" s="13">
        <v>110</v>
      </c>
      <c r="I18" s="7">
        <v>15</v>
      </c>
      <c r="J18" s="8">
        <v>400</v>
      </c>
      <c r="K18" s="8">
        <v>1200</v>
      </c>
      <c r="L18" s="8">
        <v>12</v>
      </c>
      <c r="M18" s="8">
        <v>10</v>
      </c>
      <c r="N18" s="8">
        <v>10</v>
      </c>
      <c r="O18" s="7">
        <v>700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55.1</v>
      </c>
      <c r="C19" s="20">
        <v>103.5</v>
      </c>
      <c r="D19" s="16" t="s">
        <v>34</v>
      </c>
      <c r="E19" s="17">
        <v>811</v>
      </c>
      <c r="F19" s="31">
        <v>101.8</v>
      </c>
      <c r="G19" s="31">
        <v>104.6</v>
      </c>
      <c r="H19" s="32">
        <v>99.9</v>
      </c>
      <c r="I19" s="33">
        <v>130.1</v>
      </c>
      <c r="J19" s="17">
        <v>355</v>
      </c>
      <c r="K19" s="17">
        <v>596</v>
      </c>
      <c r="L19" s="31">
        <v>50.3</v>
      </c>
      <c r="M19" s="31">
        <v>50.4</v>
      </c>
      <c r="N19" s="34">
        <v>49.9</v>
      </c>
      <c r="O19" s="35">
        <v>568</v>
      </c>
      <c r="P19" s="18">
        <v>585</v>
      </c>
      <c r="Q19" s="36">
        <v>201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8.5259999999999998</v>
      </c>
      <c r="C23" s="182">
        <v>11.731999999999999</v>
      </c>
      <c r="D23" s="183"/>
      <c r="E23" s="184"/>
      <c r="F23" s="26">
        <v>7.1360000000000001</v>
      </c>
      <c r="G23" s="9">
        <v>8.0050000000000008</v>
      </c>
      <c r="H23" s="182">
        <v>7.6130000000000004</v>
      </c>
      <c r="I23" s="183"/>
      <c r="J23" s="184"/>
      <c r="K23" s="7" t="s">
        <v>15</v>
      </c>
      <c r="L23" s="9">
        <v>29.838999999999999</v>
      </c>
      <c r="M23" s="9">
        <v>28.254000000000001</v>
      </c>
      <c r="N23" s="9">
        <v>34.302</v>
      </c>
      <c r="O23" s="182">
        <v>43.295000000000002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30</v>
      </c>
      <c r="D25" s="8">
        <v>30</v>
      </c>
      <c r="E25" s="13">
        <v>38</v>
      </c>
      <c r="F25" s="7">
        <v>900</v>
      </c>
      <c r="G25" s="8">
        <v>600</v>
      </c>
      <c r="H25" s="8">
        <v>12</v>
      </c>
      <c r="I25" s="8">
        <v>12</v>
      </c>
      <c r="J25" s="39">
        <v>12</v>
      </c>
      <c r="K25" s="7" t="s">
        <v>15</v>
      </c>
      <c r="L25" s="8">
        <v>500</v>
      </c>
      <c r="M25" s="8">
        <v>5000</v>
      </c>
      <c r="N25" s="8">
        <v>2800</v>
      </c>
      <c r="O25" s="8">
        <v>15</v>
      </c>
      <c r="P25" s="8">
        <v>15</v>
      </c>
      <c r="Q25" s="13">
        <v>10</v>
      </c>
    </row>
    <row r="26" spans="1:18" ht="11.25" customHeight="1" thickBot="1" x14ac:dyDescent="0.2">
      <c r="A26" s="14" t="s">
        <v>33</v>
      </c>
      <c r="B26" s="33">
        <v>123.7</v>
      </c>
      <c r="C26" s="31">
        <v>70.099999999999994</v>
      </c>
      <c r="D26" s="31">
        <v>70.2</v>
      </c>
      <c r="E26" s="32">
        <v>71.7</v>
      </c>
      <c r="F26" s="40">
        <v>462</v>
      </c>
      <c r="G26" s="17">
        <v>340</v>
      </c>
      <c r="H26" s="31">
        <v>50.6</v>
      </c>
      <c r="I26" s="31">
        <v>50.7</v>
      </c>
      <c r="J26" s="34">
        <v>51.3</v>
      </c>
      <c r="K26" s="16" t="s">
        <v>34</v>
      </c>
      <c r="L26" s="20">
        <v>326</v>
      </c>
      <c r="M26" s="16">
        <v>3590</v>
      </c>
      <c r="N26" s="41">
        <v>1116</v>
      </c>
      <c r="O26" s="31">
        <v>46.4</v>
      </c>
      <c r="P26" s="31">
        <v>43.2</v>
      </c>
      <c r="Q26" s="32">
        <v>39.700000000000003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14.888</v>
      </c>
      <c r="C30" s="9">
        <v>20.277000000000001</v>
      </c>
      <c r="D30" s="9">
        <v>23.899000000000001</v>
      </c>
      <c r="E30" s="182">
        <v>24.83</v>
      </c>
      <c r="F30" s="184"/>
      <c r="G30" s="26">
        <v>11.792999999999999</v>
      </c>
      <c r="H30" s="9">
        <v>14.468</v>
      </c>
      <c r="I30" s="9">
        <v>24.82</v>
      </c>
      <c r="J30" s="182">
        <v>32.204999999999998</v>
      </c>
      <c r="K30" s="183"/>
      <c r="L30" s="184"/>
      <c r="M30" s="26">
        <v>4.51</v>
      </c>
      <c r="N30" s="9">
        <v>6.12</v>
      </c>
      <c r="O30" s="182">
        <v>8.9049999999999994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20</v>
      </c>
      <c r="C32" s="8">
        <v>35</v>
      </c>
      <c r="D32" s="8">
        <v>18</v>
      </c>
      <c r="E32" s="8">
        <v>12</v>
      </c>
      <c r="F32" s="39">
        <v>10</v>
      </c>
      <c r="G32" s="7">
        <v>10</v>
      </c>
      <c r="H32" s="8">
        <v>1800</v>
      </c>
      <c r="I32" s="8">
        <v>5000</v>
      </c>
      <c r="J32" s="8">
        <v>25</v>
      </c>
      <c r="K32" s="8">
        <v>30</v>
      </c>
      <c r="L32" s="13">
        <v>25</v>
      </c>
      <c r="M32" s="7">
        <v>100</v>
      </c>
      <c r="N32" s="8">
        <v>140</v>
      </c>
      <c r="O32" s="8">
        <v>250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172.6</v>
      </c>
      <c r="C33" s="17">
        <v>149.9</v>
      </c>
      <c r="D33" s="20">
        <v>70.2</v>
      </c>
      <c r="E33" s="20">
        <v>48</v>
      </c>
      <c r="F33" s="45">
        <v>49.6</v>
      </c>
      <c r="G33" s="33">
        <v>103.6</v>
      </c>
      <c r="H33" s="16">
        <v>1164</v>
      </c>
      <c r="I33" s="16">
        <v>2750</v>
      </c>
      <c r="J33" s="16">
        <v>54.4</v>
      </c>
      <c r="K33" s="20">
        <v>56.6</v>
      </c>
      <c r="L33" s="46">
        <v>56.8</v>
      </c>
      <c r="M33" s="20">
        <v>98.9</v>
      </c>
      <c r="N33" s="20">
        <v>138</v>
      </c>
      <c r="O33" s="17">
        <v>194</v>
      </c>
      <c r="P33" s="17">
        <v>210</v>
      </c>
      <c r="Q33" s="47">
        <v>212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5.226</v>
      </c>
      <c r="K44" s="9">
        <v>11.08</v>
      </c>
      <c r="L44" s="182">
        <v>21.245000000000001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10</v>
      </c>
      <c r="L46" s="49" t="s">
        <v>147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99.8</v>
      </c>
      <c r="K47" s="45">
        <v>74.2</v>
      </c>
      <c r="L47" s="51" t="s">
        <v>147</v>
      </c>
      <c r="M47" s="16">
        <v>61.9</v>
      </c>
      <c r="N47" s="46">
        <v>68.8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17.286000000000001</v>
      </c>
      <c r="D51" s="183"/>
      <c r="E51" s="184"/>
      <c r="F51" s="185">
        <v>17.686</v>
      </c>
      <c r="G51" s="183"/>
      <c r="H51" s="186"/>
      <c r="I51" s="182">
        <v>7.33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200</v>
      </c>
      <c r="D53" s="8">
        <v>380</v>
      </c>
      <c r="E53" s="54" t="s">
        <v>147</v>
      </c>
      <c r="F53" s="49" t="str">
        <f>E53</f>
        <v>-</v>
      </c>
      <c r="G53" s="8">
        <v>380</v>
      </c>
      <c r="H53" s="55">
        <v>400</v>
      </c>
      <c r="I53" s="8">
        <v>100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169.1</v>
      </c>
      <c r="D54" s="56">
        <v>306</v>
      </c>
      <c r="E54" s="57" t="s">
        <v>147</v>
      </c>
      <c r="F54" s="51" t="s">
        <v>147</v>
      </c>
      <c r="G54" s="56">
        <v>273</v>
      </c>
      <c r="H54" s="58">
        <v>277</v>
      </c>
      <c r="I54" s="31">
        <v>94.9</v>
      </c>
      <c r="J54" s="59">
        <v>95.5</v>
      </c>
      <c r="K54" s="32">
        <v>94.8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41330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16.753</v>
      </c>
      <c r="E9" s="182">
        <v>20.952999999999999</v>
      </c>
      <c r="F9" s="183"/>
      <c r="G9" s="184"/>
      <c r="H9" s="7" t="s">
        <v>15</v>
      </c>
      <c r="I9" s="8" t="s">
        <v>15</v>
      </c>
      <c r="J9" s="9">
        <v>13.494999999999999</v>
      </c>
      <c r="K9" s="182">
        <v>18.428000000000001</v>
      </c>
      <c r="L9" s="183"/>
      <c r="M9" s="184"/>
      <c r="N9" s="7" t="s">
        <v>15</v>
      </c>
      <c r="O9" s="9">
        <v>16.629000000000001</v>
      </c>
      <c r="P9" s="182">
        <v>25.029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1500</v>
      </c>
      <c r="G11" s="13" t="s">
        <v>147</v>
      </c>
      <c r="H11" s="7" t="s">
        <v>15</v>
      </c>
      <c r="I11" s="8" t="s">
        <v>15</v>
      </c>
      <c r="J11" s="8">
        <v>75</v>
      </c>
      <c r="K11" s="8">
        <v>400</v>
      </c>
      <c r="L11" s="8">
        <v>400</v>
      </c>
      <c r="M11" s="13">
        <v>400</v>
      </c>
      <c r="N11" s="7" t="s">
        <v>15</v>
      </c>
      <c r="O11" s="8">
        <v>100</v>
      </c>
      <c r="P11" s="8">
        <v>60</v>
      </c>
      <c r="Q11" s="8">
        <v>620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233</v>
      </c>
      <c r="E12" s="18">
        <v>903</v>
      </c>
      <c r="F12" s="18">
        <v>948</v>
      </c>
      <c r="G12" s="19" t="s">
        <v>147</v>
      </c>
      <c r="H12" s="15" t="s">
        <v>34</v>
      </c>
      <c r="I12" s="16" t="s">
        <v>34</v>
      </c>
      <c r="J12" s="20">
        <v>125.3</v>
      </c>
      <c r="K12" s="18">
        <v>267</v>
      </c>
      <c r="L12" s="18">
        <v>272</v>
      </c>
      <c r="M12" s="19">
        <v>280</v>
      </c>
      <c r="N12" s="15" t="s">
        <v>34</v>
      </c>
      <c r="O12" s="20">
        <v>138.9</v>
      </c>
      <c r="P12" s="17">
        <v>101.8</v>
      </c>
      <c r="Q12" s="17">
        <v>331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3.7109999999999999</v>
      </c>
      <c r="C16" s="9">
        <v>10.044</v>
      </c>
      <c r="D16" s="8" t="s">
        <v>15</v>
      </c>
      <c r="E16" s="9">
        <v>22.212</v>
      </c>
      <c r="F16" s="182">
        <v>25.608000000000001</v>
      </c>
      <c r="G16" s="183"/>
      <c r="H16" s="184"/>
      <c r="I16" s="26">
        <v>8.0340000000000007</v>
      </c>
      <c r="J16" s="9">
        <v>16.585000000000001</v>
      </c>
      <c r="K16" s="9">
        <v>20.181000000000001</v>
      </c>
      <c r="L16" s="195">
        <v>21.914999999999999</v>
      </c>
      <c r="M16" s="196"/>
      <c r="N16" s="197"/>
      <c r="O16" s="185">
        <v>19.555</v>
      </c>
      <c r="P16" s="186"/>
      <c r="Q16" s="27">
        <v>17.655000000000001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40</v>
      </c>
      <c r="C18" s="8">
        <v>25</v>
      </c>
      <c r="D18" s="8" t="s">
        <v>15</v>
      </c>
      <c r="E18" s="8">
        <v>1800</v>
      </c>
      <c r="F18" s="8">
        <v>140</v>
      </c>
      <c r="G18" s="8">
        <v>120</v>
      </c>
      <c r="H18" s="13">
        <v>120</v>
      </c>
      <c r="I18" s="7">
        <v>15</v>
      </c>
      <c r="J18" s="8">
        <v>500</v>
      </c>
      <c r="K18" s="8">
        <v>1200</v>
      </c>
      <c r="L18" s="8">
        <v>15</v>
      </c>
      <c r="M18" s="8">
        <v>15</v>
      </c>
      <c r="N18" s="8">
        <v>15</v>
      </c>
      <c r="O18" s="7">
        <v>700</v>
      </c>
      <c r="P18" s="8">
        <v>800</v>
      </c>
      <c r="Q18" s="13">
        <v>130</v>
      </c>
    </row>
    <row r="19" spans="1:18" ht="11.25" customHeight="1" thickBot="1" x14ac:dyDescent="0.2">
      <c r="A19" s="14" t="s">
        <v>33</v>
      </c>
      <c r="B19" s="16">
        <v>65.2</v>
      </c>
      <c r="C19" s="20">
        <v>102.6</v>
      </c>
      <c r="D19" s="16" t="s">
        <v>34</v>
      </c>
      <c r="E19" s="17">
        <v>771</v>
      </c>
      <c r="F19" s="31">
        <v>110.2</v>
      </c>
      <c r="G19" s="31">
        <v>108.1</v>
      </c>
      <c r="H19" s="32">
        <v>107.7</v>
      </c>
      <c r="I19" s="33">
        <v>130.19999999999999</v>
      </c>
      <c r="J19" s="17">
        <v>377</v>
      </c>
      <c r="K19" s="17">
        <v>576</v>
      </c>
      <c r="L19" s="31">
        <v>49.5</v>
      </c>
      <c r="M19" s="31">
        <v>48.2</v>
      </c>
      <c r="N19" s="34">
        <v>48.7</v>
      </c>
      <c r="O19" s="35">
        <v>558</v>
      </c>
      <c r="P19" s="18">
        <v>569</v>
      </c>
      <c r="Q19" s="36">
        <v>198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8.4879999999999995</v>
      </c>
      <c r="C23" s="182">
        <v>11.657999999999999</v>
      </c>
      <c r="D23" s="183"/>
      <c r="E23" s="184"/>
      <c r="F23" s="26">
        <v>7.1319999999999997</v>
      </c>
      <c r="G23" s="9">
        <v>7.9039999999999999</v>
      </c>
      <c r="H23" s="182">
        <v>7.6459999999999999</v>
      </c>
      <c r="I23" s="183"/>
      <c r="J23" s="184"/>
      <c r="K23" s="7" t="s">
        <v>15</v>
      </c>
      <c r="L23" s="9">
        <v>29.849</v>
      </c>
      <c r="M23" s="9">
        <v>28.29</v>
      </c>
      <c r="N23" s="9">
        <v>34.354999999999997</v>
      </c>
      <c r="O23" s="182">
        <v>42.335999999999999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30</v>
      </c>
      <c r="E25" s="13">
        <v>30</v>
      </c>
      <c r="F25" s="7">
        <v>900</v>
      </c>
      <c r="G25" s="8">
        <v>750</v>
      </c>
      <c r="H25" s="8">
        <v>12</v>
      </c>
      <c r="I25" s="8">
        <v>12</v>
      </c>
      <c r="J25" s="39">
        <v>12</v>
      </c>
      <c r="K25" s="7" t="s">
        <v>15</v>
      </c>
      <c r="L25" s="8">
        <v>500</v>
      </c>
      <c r="M25" s="8">
        <v>6000</v>
      </c>
      <c r="N25" s="8">
        <v>4000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122.5</v>
      </c>
      <c r="C26" s="31">
        <v>71.099999999999994</v>
      </c>
      <c r="D26" s="31">
        <v>71.400000000000006</v>
      </c>
      <c r="E26" s="32">
        <v>70.8</v>
      </c>
      <c r="F26" s="40">
        <v>434</v>
      </c>
      <c r="G26" s="17">
        <v>351</v>
      </c>
      <c r="H26" s="31">
        <v>23.8</v>
      </c>
      <c r="I26" s="31">
        <v>44.9</v>
      </c>
      <c r="J26" s="34">
        <v>47.6</v>
      </c>
      <c r="K26" s="16" t="s">
        <v>34</v>
      </c>
      <c r="L26" s="20">
        <v>337</v>
      </c>
      <c r="M26" s="16">
        <v>3510</v>
      </c>
      <c r="N26" s="41">
        <v>1890</v>
      </c>
      <c r="O26" s="31">
        <v>41.2</v>
      </c>
      <c r="P26" s="31">
        <v>40.6</v>
      </c>
      <c r="Q26" s="32">
        <v>39.799999999999997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14.911</v>
      </c>
      <c r="C30" s="9">
        <v>20.227</v>
      </c>
      <c r="D30" s="9">
        <v>23.9</v>
      </c>
      <c r="E30" s="182">
        <v>24.856000000000002</v>
      </c>
      <c r="F30" s="184"/>
      <c r="G30" s="26">
        <v>11.755000000000001</v>
      </c>
      <c r="H30" s="9">
        <v>14.513</v>
      </c>
      <c r="I30" s="9">
        <v>24.87</v>
      </c>
      <c r="J30" s="182">
        <v>32.225000000000001</v>
      </c>
      <c r="K30" s="183"/>
      <c r="L30" s="184"/>
      <c r="M30" s="26">
        <v>4.7130000000000001</v>
      </c>
      <c r="N30" s="9">
        <v>6.0819999999999999</v>
      </c>
      <c r="O30" s="182">
        <v>8.8650000000000002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35</v>
      </c>
      <c r="C32" s="8">
        <v>25</v>
      </c>
      <c r="D32" s="8">
        <v>15</v>
      </c>
      <c r="E32" s="8">
        <v>10</v>
      </c>
      <c r="F32" s="39">
        <v>10</v>
      </c>
      <c r="G32" s="7">
        <v>8</v>
      </c>
      <c r="H32" s="8">
        <v>1800</v>
      </c>
      <c r="I32" s="8">
        <v>5000</v>
      </c>
      <c r="J32" s="8">
        <v>20</v>
      </c>
      <c r="K32" s="8">
        <v>20</v>
      </c>
      <c r="L32" s="13">
        <v>20</v>
      </c>
      <c r="M32" s="7">
        <v>100</v>
      </c>
      <c r="N32" s="8">
        <v>140</v>
      </c>
      <c r="O32" s="8">
        <v>280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102.2</v>
      </c>
      <c r="C33" s="17">
        <v>144.80000000000001</v>
      </c>
      <c r="D33" s="20">
        <v>61.3</v>
      </c>
      <c r="E33" s="20">
        <v>41.4</v>
      </c>
      <c r="F33" s="45">
        <v>48.1</v>
      </c>
      <c r="G33" s="33">
        <v>102.8</v>
      </c>
      <c r="H33" s="16">
        <v>1082</v>
      </c>
      <c r="I33" s="16">
        <v>2610</v>
      </c>
      <c r="J33" s="16">
        <v>57.2</v>
      </c>
      <c r="K33" s="20">
        <v>56.6</v>
      </c>
      <c r="L33" s="46">
        <v>568</v>
      </c>
      <c r="M33" s="20">
        <v>117.8</v>
      </c>
      <c r="N33" s="20">
        <v>142.5</v>
      </c>
      <c r="O33" s="17">
        <v>197</v>
      </c>
      <c r="P33" s="17">
        <v>205</v>
      </c>
      <c r="Q33" s="47">
        <v>211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5.1630000000000003</v>
      </c>
      <c r="K44" s="9">
        <v>11.092000000000001</v>
      </c>
      <c r="L44" s="182">
        <v>21.282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18</v>
      </c>
      <c r="K46" s="39">
        <v>15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100.8</v>
      </c>
      <c r="K47" s="45">
        <v>74.599999999999994</v>
      </c>
      <c r="L47" s="51" t="s">
        <v>204</v>
      </c>
      <c r="M47" s="16">
        <v>66.900000000000006</v>
      </c>
      <c r="N47" s="46">
        <v>70.099999999999994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17.242000000000001</v>
      </c>
      <c r="D51" s="183"/>
      <c r="E51" s="184"/>
      <c r="F51" s="185">
        <v>17.454999999999998</v>
      </c>
      <c r="G51" s="183"/>
      <c r="H51" s="186"/>
      <c r="I51" s="182">
        <v>7.3250000000000002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200</v>
      </c>
      <c r="D53" s="8">
        <v>350</v>
      </c>
      <c r="E53" s="54" t="s">
        <v>147</v>
      </c>
      <c r="F53" s="49" t="str">
        <f>E53</f>
        <v>-</v>
      </c>
      <c r="G53" s="8">
        <v>400</v>
      </c>
      <c r="H53" s="55">
        <v>400</v>
      </c>
      <c r="I53" s="8">
        <v>90</v>
      </c>
      <c r="J53" s="8">
        <v>90</v>
      </c>
      <c r="K53" s="13">
        <v>90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107.6</v>
      </c>
      <c r="D54" s="56">
        <v>279</v>
      </c>
      <c r="E54" s="57" t="s">
        <v>147</v>
      </c>
      <c r="F54" s="51" t="s">
        <v>147</v>
      </c>
      <c r="G54" s="56">
        <v>259</v>
      </c>
      <c r="H54" s="58">
        <v>268</v>
      </c>
      <c r="I54" s="31">
        <v>90.6</v>
      </c>
      <c r="J54" s="59">
        <v>90.2</v>
      </c>
      <c r="K54" s="32">
        <v>89.9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C51:E51"/>
    <mergeCell ref="F51:H51"/>
    <mergeCell ref="I51:K51"/>
    <mergeCell ref="B49:E49"/>
    <mergeCell ref="F49:K49"/>
    <mergeCell ref="C50:E50"/>
    <mergeCell ref="F50:H50"/>
    <mergeCell ref="I50:K50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41337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16.866</v>
      </c>
      <c r="E9" s="182">
        <v>20.986999999999998</v>
      </c>
      <c r="F9" s="183"/>
      <c r="G9" s="184"/>
      <c r="H9" s="7" t="s">
        <v>15</v>
      </c>
      <c r="I9" s="8" t="s">
        <v>15</v>
      </c>
      <c r="J9" s="9">
        <v>13.487</v>
      </c>
      <c r="K9" s="182">
        <v>18.739999999999998</v>
      </c>
      <c r="L9" s="183"/>
      <c r="M9" s="184"/>
      <c r="N9" s="7" t="s">
        <v>15</v>
      </c>
      <c r="O9" s="9">
        <v>16.887</v>
      </c>
      <c r="P9" s="182">
        <v>24.988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1300</v>
      </c>
      <c r="F11" s="8">
        <v>1600</v>
      </c>
      <c r="G11" s="13" t="s">
        <v>147</v>
      </c>
      <c r="H11" s="7" t="s">
        <v>15</v>
      </c>
      <c r="I11" s="8" t="s">
        <v>15</v>
      </c>
      <c r="J11" s="8">
        <v>75</v>
      </c>
      <c r="K11" s="8">
        <v>400</v>
      </c>
      <c r="L11" s="8">
        <v>400</v>
      </c>
      <c r="M11" s="13">
        <v>400</v>
      </c>
      <c r="N11" s="7" t="s">
        <v>15</v>
      </c>
      <c r="O11" s="8">
        <v>120</v>
      </c>
      <c r="P11" s="8">
        <v>120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207</v>
      </c>
      <c r="E12" s="18">
        <v>909</v>
      </c>
      <c r="F12" s="18">
        <v>960</v>
      </c>
      <c r="G12" s="19" t="s">
        <v>147</v>
      </c>
      <c r="H12" s="15" t="s">
        <v>34</v>
      </c>
      <c r="I12" s="16" t="s">
        <v>34</v>
      </c>
      <c r="J12" s="20">
        <v>124.1</v>
      </c>
      <c r="K12" s="18">
        <v>260</v>
      </c>
      <c r="L12" s="18">
        <v>263</v>
      </c>
      <c r="M12" s="19">
        <v>266</v>
      </c>
      <c r="N12" s="15" t="s">
        <v>34</v>
      </c>
      <c r="O12" s="20">
        <v>139.19999999999999</v>
      </c>
      <c r="P12" s="17">
        <v>124.7</v>
      </c>
      <c r="Q12" s="17">
        <v>348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4.0579999999999998</v>
      </c>
      <c r="C16" s="9">
        <v>10.089</v>
      </c>
      <c r="D16" s="8" t="s">
        <v>15</v>
      </c>
      <c r="E16" s="9">
        <v>22.285</v>
      </c>
      <c r="F16" s="182">
        <v>25.699000000000002</v>
      </c>
      <c r="G16" s="183"/>
      <c r="H16" s="184"/>
      <c r="I16" s="26">
        <v>8.1590000000000007</v>
      </c>
      <c r="J16" s="9">
        <v>16.863</v>
      </c>
      <c r="K16" s="9">
        <v>20.227</v>
      </c>
      <c r="L16" s="195">
        <v>22.021000000000001</v>
      </c>
      <c r="M16" s="196"/>
      <c r="N16" s="197"/>
      <c r="O16" s="185">
        <v>18.608000000000001</v>
      </c>
      <c r="P16" s="186"/>
      <c r="Q16" s="27">
        <v>17.594999999999999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25</v>
      </c>
      <c r="D18" s="8" t="s">
        <v>15</v>
      </c>
      <c r="E18" s="8">
        <v>1700</v>
      </c>
      <c r="F18" s="8">
        <v>150</v>
      </c>
      <c r="G18" s="8">
        <v>160</v>
      </c>
      <c r="H18" s="13">
        <v>150</v>
      </c>
      <c r="I18" s="7">
        <v>15</v>
      </c>
      <c r="J18" s="8">
        <v>450</v>
      </c>
      <c r="K18" s="8">
        <v>1300</v>
      </c>
      <c r="L18" s="8">
        <v>15</v>
      </c>
      <c r="M18" s="8">
        <v>10</v>
      </c>
      <c r="N18" s="8">
        <v>12</v>
      </c>
      <c r="O18" s="7">
        <v>800</v>
      </c>
      <c r="P18" s="8">
        <v>800</v>
      </c>
      <c r="Q18" s="13">
        <v>180</v>
      </c>
    </row>
    <row r="19" spans="1:18" ht="11.25" customHeight="1" thickBot="1" x14ac:dyDescent="0.2">
      <c r="A19" s="14" t="s">
        <v>33</v>
      </c>
      <c r="B19" s="16">
        <v>64.5</v>
      </c>
      <c r="C19" s="20">
        <v>104.4</v>
      </c>
      <c r="D19" s="16" t="s">
        <v>34</v>
      </c>
      <c r="E19" s="17">
        <v>764</v>
      </c>
      <c r="F19" s="31">
        <v>115.1</v>
      </c>
      <c r="G19" s="31">
        <v>115.4</v>
      </c>
      <c r="H19" s="32">
        <v>116.6</v>
      </c>
      <c r="I19" s="33">
        <v>137</v>
      </c>
      <c r="J19" s="17">
        <v>372</v>
      </c>
      <c r="K19" s="17">
        <v>588</v>
      </c>
      <c r="L19" s="31">
        <v>50.3</v>
      </c>
      <c r="M19" s="31">
        <v>49.8</v>
      </c>
      <c r="N19" s="34">
        <v>50</v>
      </c>
      <c r="O19" s="35">
        <v>570</v>
      </c>
      <c r="P19" s="18">
        <v>576</v>
      </c>
      <c r="Q19" s="36">
        <v>197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8.5169999999999995</v>
      </c>
      <c r="C23" s="182">
        <v>11.771000000000001</v>
      </c>
      <c r="D23" s="183"/>
      <c r="E23" s="184"/>
      <c r="F23" s="26">
        <v>7.165</v>
      </c>
      <c r="G23" s="9">
        <v>8.0069999999999997</v>
      </c>
      <c r="H23" s="182">
        <v>7.6449999999999996</v>
      </c>
      <c r="I23" s="183"/>
      <c r="J23" s="184"/>
      <c r="K23" s="7" t="s">
        <v>15</v>
      </c>
      <c r="L23" s="9">
        <v>29.684999999999999</v>
      </c>
      <c r="M23" s="9">
        <v>28.29</v>
      </c>
      <c r="N23" s="9">
        <v>34.481999999999999</v>
      </c>
      <c r="O23" s="182">
        <v>42.350999999999999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30</v>
      </c>
      <c r="E25" s="13">
        <v>40</v>
      </c>
      <c r="F25" s="7">
        <v>900</v>
      </c>
      <c r="G25" s="8">
        <v>800</v>
      </c>
      <c r="H25" s="8">
        <v>12</v>
      </c>
      <c r="I25" s="8">
        <v>10</v>
      </c>
      <c r="J25" s="39">
        <v>10</v>
      </c>
      <c r="K25" s="7" t="s">
        <v>15</v>
      </c>
      <c r="L25" s="8">
        <v>480</v>
      </c>
      <c r="M25" s="8">
        <v>5000</v>
      </c>
      <c r="N25" s="8">
        <v>2500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121.4</v>
      </c>
      <c r="C26" s="31">
        <v>72.099999999999994</v>
      </c>
      <c r="D26" s="31">
        <v>70.099999999999994</v>
      </c>
      <c r="E26" s="32">
        <v>72.3</v>
      </c>
      <c r="F26" s="40">
        <v>442</v>
      </c>
      <c r="G26" s="17">
        <v>392</v>
      </c>
      <c r="H26" s="31">
        <v>27.8</v>
      </c>
      <c r="I26" s="31">
        <v>32.9</v>
      </c>
      <c r="J26" s="34">
        <v>35.799999999999997</v>
      </c>
      <c r="K26" s="16" t="s">
        <v>34</v>
      </c>
      <c r="L26" s="20">
        <v>308</v>
      </c>
      <c r="M26" s="16">
        <v>3430</v>
      </c>
      <c r="N26" s="41">
        <v>1280</v>
      </c>
      <c r="O26" s="31">
        <v>39.200000000000003</v>
      </c>
      <c r="P26" s="31">
        <v>38</v>
      </c>
      <c r="Q26" s="32">
        <v>38.1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15.015000000000001</v>
      </c>
      <c r="C30" s="9">
        <v>20.280999999999999</v>
      </c>
      <c r="D30" s="9">
        <v>23.966999999999999</v>
      </c>
      <c r="E30" s="182">
        <v>24.986999999999998</v>
      </c>
      <c r="F30" s="184"/>
      <c r="G30" s="26">
        <v>12.25</v>
      </c>
      <c r="H30" s="9">
        <v>14.852</v>
      </c>
      <c r="I30" s="9">
        <v>25.562999999999999</v>
      </c>
      <c r="J30" s="182">
        <v>32.283999999999999</v>
      </c>
      <c r="K30" s="183"/>
      <c r="L30" s="184"/>
      <c r="M30" s="26">
        <v>4.5519999999999996</v>
      </c>
      <c r="N30" s="9">
        <v>6.2350000000000003</v>
      </c>
      <c r="O30" s="182">
        <v>8.9619999999999997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40</v>
      </c>
      <c r="C32" s="8">
        <v>30</v>
      </c>
      <c r="D32" s="8">
        <v>15</v>
      </c>
      <c r="E32" s="8">
        <v>10</v>
      </c>
      <c r="F32" s="39">
        <v>12</v>
      </c>
      <c r="G32" s="7">
        <v>5</v>
      </c>
      <c r="H32" s="8">
        <v>2000</v>
      </c>
      <c r="I32" s="8">
        <v>5000</v>
      </c>
      <c r="J32" s="8">
        <v>15</v>
      </c>
      <c r="K32" s="8">
        <v>15</v>
      </c>
      <c r="L32" s="13">
        <v>15</v>
      </c>
      <c r="M32" s="7">
        <v>100</v>
      </c>
      <c r="N32" s="8">
        <v>130</v>
      </c>
      <c r="O32" s="8">
        <v>280</v>
      </c>
      <c r="P32" s="8">
        <v>280</v>
      </c>
      <c r="Q32" s="13">
        <v>280</v>
      </c>
      <c r="R32" s="22"/>
    </row>
    <row r="33" spans="1:18" ht="11.25" customHeight="1" thickBot="1" x14ac:dyDescent="0.2">
      <c r="A33" s="44" t="s">
        <v>33</v>
      </c>
      <c r="B33" s="15">
        <v>111.2</v>
      </c>
      <c r="C33" s="17">
        <v>145.5</v>
      </c>
      <c r="D33" s="20">
        <v>60.4</v>
      </c>
      <c r="E33" s="20">
        <v>40.200000000000003</v>
      </c>
      <c r="F33" s="45">
        <v>48.6</v>
      </c>
      <c r="G33" s="33">
        <v>98.1</v>
      </c>
      <c r="H33" s="16">
        <v>1100</v>
      </c>
      <c r="I33" s="16">
        <v>2680</v>
      </c>
      <c r="J33" s="16">
        <v>50.6</v>
      </c>
      <c r="K33" s="20">
        <v>53.4</v>
      </c>
      <c r="L33" s="46">
        <v>53.3</v>
      </c>
      <c r="M33" s="20">
        <v>116.6</v>
      </c>
      <c r="N33" s="20">
        <v>140.30000000000001</v>
      </c>
      <c r="O33" s="17">
        <v>186</v>
      </c>
      <c r="P33" s="17">
        <v>206</v>
      </c>
      <c r="Q33" s="47">
        <v>207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5.4</v>
      </c>
      <c r="K44" s="9">
        <v>11.44</v>
      </c>
      <c r="L44" s="182">
        <v>21.263000000000002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15</v>
      </c>
      <c r="K46" s="39">
        <v>15</v>
      </c>
      <c r="L46" s="49" t="s">
        <v>147</v>
      </c>
      <c r="M46" s="8">
        <v>20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99.8</v>
      </c>
      <c r="K47" s="45">
        <v>74</v>
      </c>
      <c r="L47" s="51" t="s">
        <v>147</v>
      </c>
      <c r="M47" s="16">
        <v>70.5</v>
      </c>
      <c r="N47" s="46">
        <v>74.5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</v>
      </c>
      <c r="D51" s="183"/>
      <c r="E51" s="184"/>
      <c r="F51" s="185">
        <v>17.747</v>
      </c>
      <c r="G51" s="183"/>
      <c r="H51" s="186"/>
      <c r="I51" s="182">
        <v>7.43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250</v>
      </c>
      <c r="D53" s="8">
        <v>350</v>
      </c>
      <c r="E53" s="54" t="s">
        <v>147</v>
      </c>
      <c r="F53" s="49" t="str">
        <f>E53</f>
        <v>-</v>
      </c>
      <c r="G53" s="8">
        <v>400</v>
      </c>
      <c r="H53" s="55">
        <v>400</v>
      </c>
      <c r="I53" s="8">
        <v>100</v>
      </c>
      <c r="J53" s="8">
        <v>90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120.4</v>
      </c>
      <c r="D54" s="56">
        <v>273</v>
      </c>
      <c r="E54" s="57" t="s">
        <v>147</v>
      </c>
      <c r="F54" s="51" t="s">
        <v>147</v>
      </c>
      <c r="G54" s="56">
        <v>252</v>
      </c>
      <c r="H54" s="58">
        <v>260</v>
      </c>
      <c r="I54" s="31">
        <v>89.9</v>
      </c>
      <c r="J54" s="59">
        <v>88.4</v>
      </c>
      <c r="K54" s="32">
        <v>88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41344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16.821999999999999</v>
      </c>
      <c r="E9" s="182">
        <v>21.038</v>
      </c>
      <c r="F9" s="183"/>
      <c r="G9" s="184"/>
      <c r="H9" s="7" t="s">
        <v>15</v>
      </c>
      <c r="I9" s="8" t="s">
        <v>15</v>
      </c>
      <c r="J9" s="9">
        <v>13.603999999999999</v>
      </c>
      <c r="K9" s="182">
        <v>18.661999999999999</v>
      </c>
      <c r="L9" s="183"/>
      <c r="M9" s="184"/>
      <c r="N9" s="7" t="s">
        <v>15</v>
      </c>
      <c r="O9" s="9">
        <v>16.588999999999999</v>
      </c>
      <c r="P9" s="182">
        <v>25.100999999999999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1400</v>
      </c>
      <c r="G11" s="13" t="s">
        <v>147</v>
      </c>
      <c r="H11" s="7" t="s">
        <v>15</v>
      </c>
      <c r="I11" s="8" t="s">
        <v>15</v>
      </c>
      <c r="J11" s="8">
        <v>75</v>
      </c>
      <c r="K11" s="8">
        <v>400</v>
      </c>
      <c r="L11" s="8">
        <v>400</v>
      </c>
      <c r="M11" s="13">
        <v>400</v>
      </c>
      <c r="N11" s="7" t="s">
        <v>15</v>
      </c>
      <c r="O11" s="8">
        <v>90</v>
      </c>
      <c r="P11" s="8">
        <v>70</v>
      </c>
      <c r="Q11" s="8">
        <v>460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218</v>
      </c>
      <c r="E12" s="18">
        <v>915</v>
      </c>
      <c r="F12" s="18">
        <v>949</v>
      </c>
      <c r="G12" s="19" t="s">
        <v>147</v>
      </c>
      <c r="H12" s="15" t="s">
        <v>34</v>
      </c>
      <c r="I12" s="16" t="s">
        <v>34</v>
      </c>
      <c r="J12" s="20">
        <v>122.2</v>
      </c>
      <c r="K12" s="18">
        <v>254</v>
      </c>
      <c r="L12" s="18">
        <v>260</v>
      </c>
      <c r="M12" s="19">
        <v>261</v>
      </c>
      <c r="N12" s="15" t="s">
        <v>34</v>
      </c>
      <c r="O12" s="20">
        <v>120.6</v>
      </c>
      <c r="P12" s="17">
        <v>104.7</v>
      </c>
      <c r="Q12" s="17">
        <v>281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3.5449999999999999</v>
      </c>
      <c r="C16" s="9">
        <v>10.138999999999999</v>
      </c>
      <c r="D16" s="8" t="s">
        <v>15</v>
      </c>
      <c r="E16" s="9">
        <v>22.233000000000001</v>
      </c>
      <c r="F16" s="182">
        <v>25.734000000000002</v>
      </c>
      <c r="G16" s="183"/>
      <c r="H16" s="184"/>
      <c r="I16" s="26">
        <v>8.3079999999999998</v>
      </c>
      <c r="J16" s="9">
        <v>16.678999999999998</v>
      </c>
      <c r="K16" s="9">
        <v>20.257999999999999</v>
      </c>
      <c r="L16" s="195">
        <v>22.04</v>
      </c>
      <c r="M16" s="196"/>
      <c r="N16" s="197"/>
      <c r="O16" s="185">
        <v>19.718</v>
      </c>
      <c r="P16" s="186"/>
      <c r="Q16" s="27">
        <v>17.966999999999999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20</v>
      </c>
      <c r="D18" s="8" t="s">
        <v>15</v>
      </c>
      <c r="E18" s="8">
        <v>1800</v>
      </c>
      <c r="F18" s="8">
        <v>150</v>
      </c>
      <c r="G18" s="8">
        <v>150</v>
      </c>
      <c r="H18" s="13">
        <v>150</v>
      </c>
      <c r="I18" s="7">
        <v>12</v>
      </c>
      <c r="J18" s="8">
        <v>500</v>
      </c>
      <c r="K18" s="8">
        <v>950</v>
      </c>
      <c r="L18" s="8">
        <v>12</v>
      </c>
      <c r="M18" s="8">
        <v>10</v>
      </c>
      <c r="N18" s="8">
        <v>12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63.6</v>
      </c>
      <c r="C19" s="20">
        <v>103.4</v>
      </c>
      <c r="D19" s="16" t="s">
        <v>34</v>
      </c>
      <c r="E19" s="17">
        <v>793</v>
      </c>
      <c r="F19" s="31">
        <v>115.3</v>
      </c>
      <c r="G19" s="31">
        <v>116.1</v>
      </c>
      <c r="H19" s="32">
        <v>115.8</v>
      </c>
      <c r="I19" s="33">
        <v>136.19999999999999</v>
      </c>
      <c r="J19" s="17">
        <v>377</v>
      </c>
      <c r="K19" s="17">
        <v>501</v>
      </c>
      <c r="L19" s="31">
        <v>50.7</v>
      </c>
      <c r="M19" s="31">
        <v>50.1</v>
      </c>
      <c r="N19" s="34">
        <v>49.9</v>
      </c>
      <c r="O19" s="35">
        <v>529</v>
      </c>
      <c r="P19" s="18">
        <v>572</v>
      </c>
      <c r="Q19" s="36">
        <v>194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8.5280000000000005</v>
      </c>
      <c r="C23" s="182">
        <v>11.776999999999999</v>
      </c>
      <c r="D23" s="183"/>
      <c r="E23" s="184"/>
      <c r="F23" s="26">
        <v>7.165</v>
      </c>
      <c r="G23" s="9">
        <v>7.915</v>
      </c>
      <c r="H23" s="182">
        <v>7.6680000000000001</v>
      </c>
      <c r="I23" s="183"/>
      <c r="J23" s="184"/>
      <c r="K23" s="7" t="s">
        <v>15</v>
      </c>
      <c r="L23" s="9">
        <v>29.827999999999999</v>
      </c>
      <c r="M23" s="9">
        <v>28.42</v>
      </c>
      <c r="N23" s="9">
        <v>34.356999999999999</v>
      </c>
      <c r="O23" s="182">
        <v>42.34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25</v>
      </c>
      <c r="D25" s="8">
        <v>30</v>
      </c>
      <c r="E25" s="13">
        <v>40</v>
      </c>
      <c r="F25" s="7">
        <v>900</v>
      </c>
      <c r="G25" s="8">
        <v>800</v>
      </c>
      <c r="H25" s="8">
        <v>15</v>
      </c>
      <c r="I25" s="8">
        <v>12</v>
      </c>
      <c r="J25" s="39">
        <v>12</v>
      </c>
      <c r="K25" s="7" t="s">
        <v>15</v>
      </c>
      <c r="L25" s="8">
        <v>350</v>
      </c>
      <c r="M25" s="8">
        <v>5000</v>
      </c>
      <c r="N25" s="8">
        <v>1800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121.9</v>
      </c>
      <c r="C26" s="31">
        <v>72.2</v>
      </c>
      <c r="D26" s="31">
        <v>73.2</v>
      </c>
      <c r="E26" s="32">
        <v>73</v>
      </c>
      <c r="F26" s="40">
        <v>468</v>
      </c>
      <c r="G26" s="17">
        <v>415</v>
      </c>
      <c r="H26" s="31">
        <v>30</v>
      </c>
      <c r="I26" s="31">
        <v>39.799999999999997</v>
      </c>
      <c r="J26" s="34">
        <v>49.4</v>
      </c>
      <c r="K26" s="16" t="s">
        <v>34</v>
      </c>
      <c r="L26" s="20">
        <v>259</v>
      </c>
      <c r="M26" s="16">
        <v>3370</v>
      </c>
      <c r="N26" s="41">
        <v>865</v>
      </c>
      <c r="O26" s="31">
        <v>40.200000000000003</v>
      </c>
      <c r="P26" s="31">
        <v>39.4</v>
      </c>
      <c r="Q26" s="32">
        <v>38.9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14.903</v>
      </c>
      <c r="C30" s="9">
        <v>20.361999999999998</v>
      </c>
      <c r="D30" s="9">
        <v>23.94</v>
      </c>
      <c r="E30" s="182">
        <v>24.875</v>
      </c>
      <c r="F30" s="184"/>
      <c r="G30" s="26">
        <v>11.815</v>
      </c>
      <c r="H30" s="9">
        <v>14.52</v>
      </c>
      <c r="I30" s="9">
        <v>24.896999999999998</v>
      </c>
      <c r="J30" s="182">
        <v>32.344000000000001</v>
      </c>
      <c r="K30" s="183"/>
      <c r="L30" s="184"/>
      <c r="M30" s="26">
        <v>4.9960000000000004</v>
      </c>
      <c r="N30" s="9">
        <v>6.13</v>
      </c>
      <c r="O30" s="182">
        <v>8.8450000000000006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30</v>
      </c>
      <c r="C32" s="8">
        <v>35</v>
      </c>
      <c r="D32" s="8">
        <v>15</v>
      </c>
      <c r="E32" s="8">
        <v>10</v>
      </c>
      <c r="F32" s="39">
        <v>10</v>
      </c>
      <c r="G32" s="7">
        <v>10</v>
      </c>
      <c r="H32" s="8">
        <v>1800</v>
      </c>
      <c r="I32" s="8">
        <v>5000</v>
      </c>
      <c r="J32" s="8">
        <v>18</v>
      </c>
      <c r="K32" s="8">
        <v>18</v>
      </c>
      <c r="L32" s="13">
        <v>15</v>
      </c>
      <c r="M32" s="7">
        <v>100</v>
      </c>
      <c r="N32" s="8">
        <v>120</v>
      </c>
      <c r="O32" s="8">
        <v>300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174.1</v>
      </c>
      <c r="C33" s="17">
        <v>149.9</v>
      </c>
      <c r="D33" s="20">
        <v>62.3</v>
      </c>
      <c r="E33" s="20">
        <v>51.1</v>
      </c>
      <c r="F33" s="45">
        <v>50.6</v>
      </c>
      <c r="G33" s="33">
        <v>100.4</v>
      </c>
      <c r="H33" s="16">
        <v>985</v>
      </c>
      <c r="I33" s="16">
        <v>2680</v>
      </c>
      <c r="J33" s="16">
        <v>52.3</v>
      </c>
      <c r="K33" s="20">
        <v>51.9</v>
      </c>
      <c r="L33" s="46">
        <v>50.9</v>
      </c>
      <c r="M33" s="20">
        <v>108.8</v>
      </c>
      <c r="N33" s="20">
        <v>138.9</v>
      </c>
      <c r="O33" s="17">
        <v>190</v>
      </c>
      <c r="P33" s="17">
        <v>199</v>
      </c>
      <c r="Q33" s="47">
        <v>205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5.19</v>
      </c>
      <c r="K44" s="9">
        <v>11.122</v>
      </c>
      <c r="L44" s="182">
        <v>21.303000000000001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12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75.400000000000006</v>
      </c>
      <c r="K47" s="45">
        <v>102</v>
      </c>
      <c r="L47" s="51" t="s">
        <v>147</v>
      </c>
      <c r="M47" s="16">
        <v>72.2</v>
      </c>
      <c r="N47" s="46">
        <v>71.2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17.332999999999998</v>
      </c>
      <c r="D51" s="183"/>
      <c r="E51" s="184"/>
      <c r="F51" s="185">
        <v>17.79</v>
      </c>
      <c r="G51" s="183"/>
      <c r="H51" s="186"/>
      <c r="I51" s="182">
        <v>7.35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250</v>
      </c>
      <c r="D53" s="8">
        <v>320</v>
      </c>
      <c r="E53" s="54" t="s">
        <v>147</v>
      </c>
      <c r="F53" s="49" t="str">
        <f>E53</f>
        <v>-</v>
      </c>
      <c r="G53" s="8">
        <v>500</v>
      </c>
      <c r="H53" s="55">
        <v>500</v>
      </c>
      <c r="I53" s="8">
        <v>80</v>
      </c>
      <c r="J53" s="8">
        <v>80</v>
      </c>
      <c r="K53" s="13">
        <v>70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173.3</v>
      </c>
      <c r="D54" s="56">
        <v>260</v>
      </c>
      <c r="E54" s="57" t="s">
        <v>147</v>
      </c>
      <c r="F54" s="51" t="s">
        <v>147</v>
      </c>
      <c r="G54" s="56">
        <v>282</v>
      </c>
      <c r="H54" s="58">
        <v>287</v>
      </c>
      <c r="I54" s="31">
        <v>84.6</v>
      </c>
      <c r="J54" s="59">
        <v>83.9</v>
      </c>
      <c r="K54" s="32">
        <v>83.8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L32" sqref="L3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41351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223</v>
      </c>
      <c r="B9" s="7" t="s">
        <v>591</v>
      </c>
      <c r="C9" s="8" t="s">
        <v>15</v>
      </c>
      <c r="D9" s="9">
        <v>16.834</v>
      </c>
      <c r="E9" s="182">
        <v>21.050999999999998</v>
      </c>
      <c r="F9" s="183"/>
      <c r="G9" s="184"/>
      <c r="H9" s="7" t="s">
        <v>15</v>
      </c>
      <c r="I9" s="8" t="s">
        <v>15</v>
      </c>
      <c r="J9" s="9">
        <v>16.640999999999998</v>
      </c>
      <c r="K9" s="182">
        <v>18.632999999999999</v>
      </c>
      <c r="L9" s="183"/>
      <c r="M9" s="184"/>
      <c r="N9" s="7" t="s">
        <v>15</v>
      </c>
      <c r="O9" s="9">
        <v>16.609000000000002</v>
      </c>
      <c r="P9" s="182">
        <v>25.036999999999999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205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1500</v>
      </c>
      <c r="G11" s="13" t="s">
        <v>206</v>
      </c>
      <c r="H11" s="7" t="s">
        <v>15</v>
      </c>
      <c r="I11" s="8" t="s">
        <v>15</v>
      </c>
      <c r="J11" s="60" t="s">
        <v>224</v>
      </c>
      <c r="K11" s="8">
        <v>380</v>
      </c>
      <c r="L11" s="8">
        <v>380</v>
      </c>
      <c r="M11" s="13">
        <v>400</v>
      </c>
      <c r="N11" s="7" t="s">
        <v>15</v>
      </c>
      <c r="O11" s="8">
        <v>100</v>
      </c>
      <c r="P11" s="8">
        <v>100</v>
      </c>
      <c r="Q11" s="8">
        <v>450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222</v>
      </c>
      <c r="E12" s="18">
        <v>920</v>
      </c>
      <c r="F12" s="18">
        <v>962</v>
      </c>
      <c r="G12" s="19" t="s">
        <v>206</v>
      </c>
      <c r="H12" s="15" t="s">
        <v>34</v>
      </c>
      <c r="I12" s="16" t="s">
        <v>34</v>
      </c>
      <c r="J12" s="61" t="s">
        <v>224</v>
      </c>
      <c r="K12" s="18">
        <v>259</v>
      </c>
      <c r="L12" s="18">
        <v>261</v>
      </c>
      <c r="M12" s="19">
        <v>261</v>
      </c>
      <c r="N12" s="15" t="s">
        <v>34</v>
      </c>
      <c r="O12" s="20">
        <v>108.7</v>
      </c>
      <c r="P12" s="17">
        <v>118.4</v>
      </c>
      <c r="Q12" s="17">
        <v>277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3.6320000000000001</v>
      </c>
      <c r="C16" s="9">
        <v>10.106</v>
      </c>
      <c r="D16" s="8" t="s">
        <v>15</v>
      </c>
      <c r="E16" s="9">
        <v>22.248000000000001</v>
      </c>
      <c r="F16" s="182">
        <v>25.707999999999998</v>
      </c>
      <c r="G16" s="183"/>
      <c r="H16" s="184"/>
      <c r="I16" s="26">
        <v>8.3079999999999998</v>
      </c>
      <c r="J16" s="9">
        <v>16.681000000000001</v>
      </c>
      <c r="K16" s="9">
        <v>20.302</v>
      </c>
      <c r="L16" s="195">
        <v>22.004999999999999</v>
      </c>
      <c r="M16" s="196"/>
      <c r="N16" s="197"/>
      <c r="O16" s="185">
        <v>19.757999999999999</v>
      </c>
      <c r="P16" s="186"/>
      <c r="Q16" s="27">
        <v>17.986000000000001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20</v>
      </c>
      <c r="D18" s="8" t="s">
        <v>15</v>
      </c>
      <c r="E18" s="8">
        <v>1800</v>
      </c>
      <c r="F18" s="8">
        <v>160</v>
      </c>
      <c r="G18" s="8">
        <v>160</v>
      </c>
      <c r="H18" s="13">
        <v>160</v>
      </c>
      <c r="I18" s="7">
        <v>15</v>
      </c>
      <c r="J18" s="8">
        <v>500</v>
      </c>
      <c r="K18" s="8">
        <v>1000</v>
      </c>
      <c r="L18" s="8">
        <v>12</v>
      </c>
      <c r="M18" s="8">
        <v>10</v>
      </c>
      <c r="N18" s="8">
        <v>10</v>
      </c>
      <c r="O18" s="7">
        <v>700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65.400000000000006</v>
      </c>
      <c r="C19" s="20">
        <v>102.8</v>
      </c>
      <c r="D19" s="16" t="s">
        <v>34</v>
      </c>
      <c r="E19" s="17">
        <v>800</v>
      </c>
      <c r="F19" s="31">
        <v>119.3</v>
      </c>
      <c r="G19" s="31">
        <v>119</v>
      </c>
      <c r="H19" s="32">
        <v>118.9</v>
      </c>
      <c r="I19" s="33">
        <v>138.30000000000001</v>
      </c>
      <c r="J19" s="17">
        <v>378</v>
      </c>
      <c r="K19" s="17">
        <v>543</v>
      </c>
      <c r="L19" s="31">
        <v>50.2</v>
      </c>
      <c r="M19" s="31">
        <v>49.8</v>
      </c>
      <c r="N19" s="34">
        <v>49.5</v>
      </c>
      <c r="O19" s="35">
        <v>532</v>
      </c>
      <c r="P19" s="18">
        <v>584</v>
      </c>
      <c r="Q19" s="36">
        <v>193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8.5549999999999997</v>
      </c>
      <c r="C23" s="182">
        <v>11.737</v>
      </c>
      <c r="D23" s="183"/>
      <c r="E23" s="184"/>
      <c r="F23" s="26">
        <v>7.1459999999999999</v>
      </c>
      <c r="G23" s="9">
        <v>8.0329999999999995</v>
      </c>
      <c r="H23" s="182">
        <v>7.6369999999999996</v>
      </c>
      <c r="I23" s="183"/>
      <c r="J23" s="184"/>
      <c r="K23" s="7" t="s">
        <v>15</v>
      </c>
      <c r="L23" s="9">
        <v>29.9</v>
      </c>
      <c r="M23" s="9">
        <v>28.442</v>
      </c>
      <c r="N23" s="9">
        <v>34.363</v>
      </c>
      <c r="O23" s="182">
        <v>42.335999999999999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207</v>
      </c>
      <c r="G24" s="11" t="s">
        <v>208</v>
      </c>
      <c r="H24" s="11" t="s">
        <v>215</v>
      </c>
      <c r="I24" s="11" t="s">
        <v>214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30</v>
      </c>
      <c r="D25" s="8">
        <v>30</v>
      </c>
      <c r="E25" s="13">
        <v>30</v>
      </c>
      <c r="F25" s="7">
        <v>900</v>
      </c>
      <c r="G25" s="8">
        <v>750</v>
      </c>
      <c r="H25" s="8">
        <v>15</v>
      </c>
      <c r="I25" s="8">
        <v>12</v>
      </c>
      <c r="J25" s="39">
        <v>15</v>
      </c>
      <c r="K25" s="7" t="s">
        <v>15</v>
      </c>
      <c r="L25" s="8">
        <v>350</v>
      </c>
      <c r="M25" s="8">
        <v>6000</v>
      </c>
      <c r="N25" s="8">
        <v>2000</v>
      </c>
      <c r="O25" s="8">
        <v>10</v>
      </c>
      <c r="P25" s="8">
        <v>8</v>
      </c>
      <c r="Q25" s="13">
        <v>10</v>
      </c>
    </row>
    <row r="26" spans="1:18" ht="11.25" customHeight="1" thickBot="1" x14ac:dyDescent="0.2">
      <c r="A26" s="14" t="s">
        <v>33</v>
      </c>
      <c r="B26" s="33">
        <v>114.6</v>
      </c>
      <c r="C26" s="31">
        <v>74</v>
      </c>
      <c r="D26" s="31">
        <v>70.599999999999994</v>
      </c>
      <c r="E26" s="32">
        <v>68.8</v>
      </c>
      <c r="F26" s="40">
        <v>471</v>
      </c>
      <c r="G26" s="17">
        <v>401</v>
      </c>
      <c r="H26" s="31">
        <v>30.4</v>
      </c>
      <c r="I26" s="31">
        <v>38.700000000000003</v>
      </c>
      <c r="J26" s="34">
        <v>42.1</v>
      </c>
      <c r="K26" s="16" t="s">
        <v>34</v>
      </c>
      <c r="L26" s="20">
        <v>264</v>
      </c>
      <c r="M26" s="16">
        <v>3540</v>
      </c>
      <c r="N26" s="41">
        <v>1073</v>
      </c>
      <c r="O26" s="31">
        <v>41.2</v>
      </c>
      <c r="P26" s="31">
        <v>40.299999999999997</v>
      </c>
      <c r="Q26" s="32">
        <v>40.299999999999997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209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14.896000000000001</v>
      </c>
      <c r="C30" s="9">
        <v>20.399999999999999</v>
      </c>
      <c r="D30" s="9">
        <v>23.954999999999998</v>
      </c>
      <c r="E30" s="182">
        <v>24.843</v>
      </c>
      <c r="F30" s="184"/>
      <c r="G30" s="26">
        <v>11.622999999999999</v>
      </c>
      <c r="H30" s="9">
        <v>14.468999999999999</v>
      </c>
      <c r="I30" s="9">
        <v>24.876999999999999</v>
      </c>
      <c r="J30" s="182">
        <v>32.405999999999999</v>
      </c>
      <c r="K30" s="183"/>
      <c r="L30" s="184"/>
      <c r="M30" s="26">
        <v>4.9509999999999996</v>
      </c>
      <c r="N30" s="9">
        <v>6.1139999999999999</v>
      </c>
      <c r="O30" s="182">
        <v>8.8770000000000007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30</v>
      </c>
      <c r="C32" s="8">
        <v>30</v>
      </c>
      <c r="D32" s="8">
        <v>12</v>
      </c>
      <c r="E32" s="8">
        <v>10</v>
      </c>
      <c r="F32" s="39">
        <v>12</v>
      </c>
      <c r="G32" s="7">
        <v>10</v>
      </c>
      <c r="H32" s="8">
        <v>2000</v>
      </c>
      <c r="I32" s="8">
        <v>4800</v>
      </c>
      <c r="J32" s="8">
        <v>18</v>
      </c>
      <c r="K32" s="8">
        <v>15</v>
      </c>
      <c r="L32" s="13">
        <v>15</v>
      </c>
      <c r="M32" s="7">
        <v>100</v>
      </c>
      <c r="N32" s="8">
        <v>120</v>
      </c>
      <c r="O32" s="8">
        <v>250</v>
      </c>
      <c r="P32" s="8">
        <v>250</v>
      </c>
      <c r="Q32" s="13">
        <v>250</v>
      </c>
      <c r="R32" s="22"/>
    </row>
    <row r="33" spans="1:18" ht="11.25" customHeight="1" thickBot="1" x14ac:dyDescent="0.2">
      <c r="A33" s="44" t="s">
        <v>33</v>
      </c>
      <c r="B33" s="15">
        <v>173.3</v>
      </c>
      <c r="C33" s="17">
        <v>150.1</v>
      </c>
      <c r="D33" s="20">
        <v>59.4</v>
      </c>
      <c r="E33" s="20">
        <v>51.3</v>
      </c>
      <c r="F33" s="45">
        <v>51.7</v>
      </c>
      <c r="G33" s="33">
        <v>98.2</v>
      </c>
      <c r="H33" s="16">
        <v>999</v>
      </c>
      <c r="I33" s="16">
        <v>2450</v>
      </c>
      <c r="J33" s="16">
        <v>52.6</v>
      </c>
      <c r="K33" s="20">
        <v>51.9</v>
      </c>
      <c r="L33" s="46">
        <v>51</v>
      </c>
      <c r="M33" s="20">
        <v>97.2</v>
      </c>
      <c r="N33" s="20">
        <v>124.5</v>
      </c>
      <c r="O33" s="17">
        <v>190</v>
      </c>
      <c r="P33" s="17">
        <v>202</v>
      </c>
      <c r="Q33" s="47">
        <v>203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210</v>
      </c>
      <c r="E37" s="9" t="s">
        <v>210</v>
      </c>
      <c r="F37" s="9" t="s">
        <v>210</v>
      </c>
      <c r="G37" s="182" t="s">
        <v>210</v>
      </c>
      <c r="H37" s="183"/>
      <c r="I37" s="186"/>
      <c r="J37" s="182" t="s">
        <v>210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206</v>
      </c>
      <c r="E39" s="8" t="s">
        <v>206</v>
      </c>
      <c r="F39" s="8" t="s">
        <v>206</v>
      </c>
      <c r="G39" s="8" t="s">
        <v>206</v>
      </c>
      <c r="H39" s="8" t="s">
        <v>206</v>
      </c>
      <c r="I39" s="8" t="s">
        <v>206</v>
      </c>
      <c r="J39" s="8" t="s">
        <v>206</v>
      </c>
      <c r="K39" s="8" t="s">
        <v>206</v>
      </c>
      <c r="L39" s="13" t="s">
        <v>206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206</v>
      </c>
      <c r="E40" s="16" t="s">
        <v>206</v>
      </c>
      <c r="F40" s="16" t="s">
        <v>206</v>
      </c>
      <c r="G40" s="16" t="s">
        <v>206</v>
      </c>
      <c r="H40" s="16" t="s">
        <v>206</v>
      </c>
      <c r="I40" s="16" t="s">
        <v>206</v>
      </c>
      <c r="J40" s="20" t="s">
        <v>206</v>
      </c>
      <c r="K40" s="20" t="s">
        <v>206</v>
      </c>
      <c r="L40" s="45" t="s">
        <v>206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211</v>
      </c>
      <c r="E44" s="9" t="s">
        <v>211</v>
      </c>
      <c r="F44" s="9" t="s">
        <v>211</v>
      </c>
      <c r="G44" s="182" t="s">
        <v>211</v>
      </c>
      <c r="H44" s="183"/>
      <c r="I44" s="184"/>
      <c r="J44" s="26">
        <v>5.2080000000000002</v>
      </c>
      <c r="K44" s="9">
        <v>11.116</v>
      </c>
      <c r="L44" s="182">
        <v>21.248999999999999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212</v>
      </c>
      <c r="C45" s="11" t="s">
        <v>216</v>
      </c>
      <c r="D45" s="11" t="s">
        <v>217</v>
      </c>
      <c r="E45" s="11" t="s">
        <v>218</v>
      </c>
      <c r="F45" s="11" t="s">
        <v>219</v>
      </c>
      <c r="G45" s="11" t="s">
        <v>220</v>
      </c>
      <c r="H45" s="11" t="s">
        <v>221</v>
      </c>
      <c r="I45" s="28" t="s">
        <v>222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213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206</v>
      </c>
      <c r="E46" s="8" t="s">
        <v>206</v>
      </c>
      <c r="F46" s="8" t="s">
        <v>206</v>
      </c>
      <c r="G46" s="8" t="s">
        <v>206</v>
      </c>
      <c r="H46" s="8" t="s">
        <v>206</v>
      </c>
      <c r="I46" s="39" t="s">
        <v>206</v>
      </c>
      <c r="J46" s="7">
        <v>12</v>
      </c>
      <c r="K46" s="39">
        <v>15</v>
      </c>
      <c r="L46" s="49" t="s">
        <v>206</v>
      </c>
      <c r="M46" s="8">
        <v>18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206</v>
      </c>
      <c r="E47" s="16" t="s">
        <v>206</v>
      </c>
      <c r="F47" s="16" t="s">
        <v>206</v>
      </c>
      <c r="G47" s="16" t="s">
        <v>206</v>
      </c>
      <c r="H47" s="16" t="s">
        <v>206</v>
      </c>
      <c r="I47" s="50" t="s">
        <v>206</v>
      </c>
      <c r="J47" s="33">
        <v>78.400000000000006</v>
      </c>
      <c r="K47" s="45">
        <v>108.3</v>
      </c>
      <c r="L47" s="51" t="s">
        <v>206</v>
      </c>
      <c r="M47" s="16">
        <v>74.2</v>
      </c>
      <c r="N47" s="46">
        <v>71.900000000000006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17.347999999999999</v>
      </c>
      <c r="D51" s="183"/>
      <c r="E51" s="184"/>
      <c r="F51" s="185">
        <v>17.814</v>
      </c>
      <c r="G51" s="183"/>
      <c r="H51" s="186"/>
      <c r="I51" s="182">
        <v>7.3680000000000003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214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350</v>
      </c>
      <c r="E53" s="54" t="s">
        <v>206</v>
      </c>
      <c r="F53" s="49" t="str">
        <f>E53</f>
        <v>-</v>
      </c>
      <c r="G53" s="8">
        <v>400</v>
      </c>
      <c r="H53" s="55">
        <v>400</v>
      </c>
      <c r="I53" s="8">
        <v>90</v>
      </c>
      <c r="J53" s="8">
        <v>80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206</v>
      </c>
      <c r="C54" s="17">
        <v>200</v>
      </c>
      <c r="D54" s="56">
        <v>284</v>
      </c>
      <c r="E54" s="57" t="s">
        <v>206</v>
      </c>
      <c r="F54" s="51" t="s">
        <v>206</v>
      </c>
      <c r="G54" s="56">
        <v>263</v>
      </c>
      <c r="H54" s="58">
        <v>266</v>
      </c>
      <c r="I54" s="31">
        <v>90</v>
      </c>
      <c r="J54" s="59">
        <v>85.1</v>
      </c>
      <c r="K54" s="32">
        <v>87.3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41358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16.95</v>
      </c>
      <c r="E9" s="182">
        <v>21.03</v>
      </c>
      <c r="F9" s="183"/>
      <c r="G9" s="184"/>
      <c r="H9" s="7" t="s">
        <v>15</v>
      </c>
      <c r="I9" s="8" t="s">
        <v>15</v>
      </c>
      <c r="J9" s="9">
        <v>13.664999999999999</v>
      </c>
      <c r="K9" s="182">
        <v>18.71</v>
      </c>
      <c r="L9" s="183"/>
      <c r="M9" s="184"/>
      <c r="N9" s="7" t="s">
        <v>15</v>
      </c>
      <c r="O9" s="9">
        <v>16.481999999999999</v>
      </c>
      <c r="P9" s="182">
        <v>25.05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1200</v>
      </c>
      <c r="F11" s="8">
        <v>1400</v>
      </c>
      <c r="G11" s="13" t="s">
        <v>147</v>
      </c>
      <c r="H11" s="7" t="s">
        <v>15</v>
      </c>
      <c r="I11" s="8" t="s">
        <v>15</v>
      </c>
      <c r="J11" s="60">
        <v>70</v>
      </c>
      <c r="K11" s="8">
        <v>400</v>
      </c>
      <c r="L11" s="8">
        <v>380</v>
      </c>
      <c r="M11" s="13">
        <v>380</v>
      </c>
      <c r="N11" s="7" t="s">
        <v>15</v>
      </c>
      <c r="O11" s="8">
        <v>100</v>
      </c>
      <c r="P11" s="8">
        <v>50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254</v>
      </c>
      <c r="E12" s="18">
        <v>919</v>
      </c>
      <c r="F12" s="18">
        <v>970</v>
      </c>
      <c r="G12" s="19" t="s">
        <v>147</v>
      </c>
      <c r="H12" s="15" t="s">
        <v>34</v>
      </c>
      <c r="I12" s="16" t="s">
        <v>34</v>
      </c>
      <c r="J12" s="61">
        <v>126.1</v>
      </c>
      <c r="K12" s="18">
        <v>252</v>
      </c>
      <c r="L12" s="18">
        <v>262</v>
      </c>
      <c r="M12" s="19">
        <v>263</v>
      </c>
      <c r="N12" s="15" t="s">
        <v>34</v>
      </c>
      <c r="O12" s="20">
        <v>133.19999999999999</v>
      </c>
      <c r="P12" s="17">
        <v>100.4</v>
      </c>
      <c r="Q12" s="17">
        <v>369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3.93</v>
      </c>
      <c r="C16" s="9">
        <v>10.28</v>
      </c>
      <c r="D16" s="8" t="s">
        <v>15</v>
      </c>
      <c r="E16" s="9">
        <v>22.167999999999999</v>
      </c>
      <c r="F16" s="182">
        <v>25.683</v>
      </c>
      <c r="G16" s="183"/>
      <c r="H16" s="184"/>
      <c r="I16" s="26">
        <v>8.5180000000000007</v>
      </c>
      <c r="J16" s="9">
        <v>16.681000000000001</v>
      </c>
      <c r="K16" s="9">
        <v>20.206</v>
      </c>
      <c r="L16" s="195">
        <v>21.945</v>
      </c>
      <c r="M16" s="196"/>
      <c r="N16" s="197"/>
      <c r="O16" s="185">
        <v>19.754999999999999</v>
      </c>
      <c r="P16" s="186"/>
      <c r="Q16" s="27">
        <v>18.062999999999999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55</v>
      </c>
      <c r="C18" s="8">
        <v>25</v>
      </c>
      <c r="D18" s="8" t="s">
        <v>15</v>
      </c>
      <c r="E18" s="8">
        <v>1600</v>
      </c>
      <c r="F18" s="8">
        <v>150</v>
      </c>
      <c r="G18" s="8">
        <v>150</v>
      </c>
      <c r="H18" s="13">
        <v>160</v>
      </c>
      <c r="I18" s="7">
        <v>15</v>
      </c>
      <c r="J18" s="8">
        <v>500</v>
      </c>
      <c r="K18" s="8">
        <v>1000</v>
      </c>
      <c r="L18" s="8">
        <v>12</v>
      </c>
      <c r="M18" s="8">
        <v>10</v>
      </c>
      <c r="N18" s="8">
        <v>10</v>
      </c>
      <c r="O18" s="7">
        <v>750</v>
      </c>
      <c r="P18" s="8">
        <v>820</v>
      </c>
      <c r="Q18" s="13">
        <v>160</v>
      </c>
    </row>
    <row r="19" spans="1:18" ht="11.25" customHeight="1" thickBot="1" x14ac:dyDescent="0.2">
      <c r="A19" s="14" t="s">
        <v>33</v>
      </c>
      <c r="B19" s="16">
        <v>73.3</v>
      </c>
      <c r="C19" s="20">
        <v>105.8</v>
      </c>
      <c r="D19" s="16" t="s">
        <v>34</v>
      </c>
      <c r="E19" s="17">
        <v>815</v>
      </c>
      <c r="F19" s="31">
        <v>123</v>
      </c>
      <c r="G19" s="31">
        <v>122.7</v>
      </c>
      <c r="H19" s="32">
        <v>122.3</v>
      </c>
      <c r="I19" s="33">
        <v>138.30000000000001</v>
      </c>
      <c r="J19" s="17">
        <v>378</v>
      </c>
      <c r="K19" s="17">
        <v>543</v>
      </c>
      <c r="L19" s="31">
        <v>50.2</v>
      </c>
      <c r="M19" s="31">
        <v>49.8</v>
      </c>
      <c r="N19" s="34">
        <v>49.5</v>
      </c>
      <c r="O19" s="35">
        <v>521</v>
      </c>
      <c r="P19" s="18">
        <v>591</v>
      </c>
      <c r="Q19" s="36">
        <v>200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8.5609999999999999</v>
      </c>
      <c r="C23" s="182">
        <v>11.654999999999999</v>
      </c>
      <c r="D23" s="183"/>
      <c r="E23" s="184"/>
      <c r="F23" s="26">
        <v>7.1239999999999997</v>
      </c>
      <c r="G23" s="9">
        <v>7.8630000000000004</v>
      </c>
      <c r="H23" s="182">
        <v>7.5890000000000004</v>
      </c>
      <c r="I23" s="183"/>
      <c r="J23" s="184"/>
      <c r="K23" s="7" t="s">
        <v>15</v>
      </c>
      <c r="L23" s="9">
        <v>29.844999999999999</v>
      </c>
      <c r="M23" s="9">
        <v>28.48</v>
      </c>
      <c r="N23" s="9">
        <v>34.262</v>
      </c>
      <c r="O23" s="182">
        <v>42.27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25</v>
      </c>
      <c r="D25" s="8">
        <v>30</v>
      </c>
      <c r="E25" s="13">
        <v>40</v>
      </c>
      <c r="F25" s="7">
        <v>950</v>
      </c>
      <c r="G25" s="8">
        <v>700</v>
      </c>
      <c r="H25" s="8">
        <v>12</v>
      </c>
      <c r="I25" s="8">
        <v>10</v>
      </c>
      <c r="J25" s="39">
        <v>10</v>
      </c>
      <c r="K25" s="7" t="s">
        <v>15</v>
      </c>
      <c r="L25" s="8">
        <v>400</v>
      </c>
      <c r="M25" s="8">
        <v>5000</v>
      </c>
      <c r="N25" s="8">
        <v>1800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126.9</v>
      </c>
      <c r="C26" s="31">
        <v>20.350000000000001</v>
      </c>
      <c r="D26" s="31">
        <v>70.900000000000006</v>
      </c>
      <c r="E26" s="32">
        <v>71.2</v>
      </c>
      <c r="F26" s="40">
        <v>462</v>
      </c>
      <c r="G26" s="17">
        <v>433</v>
      </c>
      <c r="H26" s="31">
        <v>48.1</v>
      </c>
      <c r="I26" s="31">
        <v>49.1</v>
      </c>
      <c r="J26" s="34">
        <v>50.3</v>
      </c>
      <c r="K26" s="16" t="s">
        <v>34</v>
      </c>
      <c r="L26" s="20">
        <v>277</v>
      </c>
      <c r="M26" s="16">
        <v>3520</v>
      </c>
      <c r="N26" s="41">
        <v>881</v>
      </c>
      <c r="O26" s="31">
        <v>39.700000000000003</v>
      </c>
      <c r="P26" s="31">
        <v>39.4</v>
      </c>
      <c r="Q26" s="32">
        <v>38.4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14.946</v>
      </c>
      <c r="C30" s="9">
        <v>20.350000000000001</v>
      </c>
      <c r="D30" s="9">
        <v>23.885999999999999</v>
      </c>
      <c r="E30" s="182">
        <v>24.76</v>
      </c>
      <c r="F30" s="184"/>
      <c r="G30" s="26">
        <v>11.89</v>
      </c>
      <c r="H30" s="9">
        <v>14.576000000000001</v>
      </c>
      <c r="I30" s="9">
        <v>24.832000000000001</v>
      </c>
      <c r="J30" s="182">
        <v>32.332999999999998</v>
      </c>
      <c r="K30" s="183"/>
      <c r="L30" s="184"/>
      <c r="M30" s="26">
        <v>5.0250000000000004</v>
      </c>
      <c r="N30" s="9">
        <v>6.26</v>
      </c>
      <c r="O30" s="182">
        <v>8.75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25</v>
      </c>
      <c r="C32" s="8">
        <v>30</v>
      </c>
      <c r="D32" s="8">
        <v>12</v>
      </c>
      <c r="E32" s="8">
        <v>10</v>
      </c>
      <c r="F32" s="39">
        <v>10</v>
      </c>
      <c r="G32" s="7">
        <v>12</v>
      </c>
      <c r="H32" s="8">
        <v>1900</v>
      </c>
      <c r="I32" s="8">
        <v>5000</v>
      </c>
      <c r="J32" s="8">
        <v>18</v>
      </c>
      <c r="K32" s="8">
        <v>18</v>
      </c>
      <c r="L32" s="13">
        <v>18</v>
      </c>
      <c r="M32" s="7">
        <v>130</v>
      </c>
      <c r="N32" s="8">
        <v>90</v>
      </c>
      <c r="O32" s="8">
        <v>280</v>
      </c>
      <c r="P32" s="8">
        <v>280</v>
      </c>
      <c r="Q32" s="13">
        <v>280</v>
      </c>
      <c r="R32" s="22"/>
    </row>
    <row r="33" spans="1:18" ht="11.25" customHeight="1" thickBot="1" x14ac:dyDescent="0.2">
      <c r="A33" s="44" t="s">
        <v>33</v>
      </c>
      <c r="B33" s="15">
        <v>180</v>
      </c>
      <c r="C33" s="17">
        <v>143.1</v>
      </c>
      <c r="D33" s="20">
        <v>63.4</v>
      </c>
      <c r="E33" s="20">
        <v>50.9</v>
      </c>
      <c r="F33" s="45">
        <v>51.4</v>
      </c>
      <c r="G33" s="33">
        <v>100.5</v>
      </c>
      <c r="H33" s="16">
        <v>1129</v>
      </c>
      <c r="I33" s="16">
        <v>2710</v>
      </c>
      <c r="J33" s="16">
        <v>51.9</v>
      </c>
      <c r="K33" s="20">
        <v>53.3</v>
      </c>
      <c r="L33" s="46">
        <v>55.4</v>
      </c>
      <c r="M33" s="20">
        <v>104.6</v>
      </c>
      <c r="N33" s="20">
        <v>133.5</v>
      </c>
      <c r="O33" s="17">
        <v>187</v>
      </c>
      <c r="P33" s="17">
        <v>201</v>
      </c>
      <c r="Q33" s="47">
        <v>203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5.133</v>
      </c>
      <c r="K44" s="9">
        <v>11.018000000000001</v>
      </c>
      <c r="L44" s="182">
        <v>21.248000000000001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15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104.6</v>
      </c>
      <c r="K47" s="45">
        <v>76.400000000000006</v>
      </c>
      <c r="L47" s="51" t="s">
        <v>147</v>
      </c>
      <c r="M47" s="16">
        <v>71.5</v>
      </c>
      <c r="N47" s="46">
        <v>71.400000000000006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17.344999999999999</v>
      </c>
      <c r="D51" s="183"/>
      <c r="E51" s="184"/>
      <c r="F51" s="185">
        <v>17.524000000000001</v>
      </c>
      <c r="G51" s="183"/>
      <c r="H51" s="186"/>
      <c r="I51" s="182">
        <v>7.2679999999999998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180</v>
      </c>
      <c r="D53" s="8">
        <v>350</v>
      </c>
      <c r="E53" s="54" t="s">
        <v>147</v>
      </c>
      <c r="F53" s="49" t="str">
        <f>E53</f>
        <v>-</v>
      </c>
      <c r="G53" s="8">
        <v>500</v>
      </c>
      <c r="H53" s="55">
        <v>500</v>
      </c>
      <c r="I53" s="8">
        <v>70</v>
      </c>
      <c r="J53" s="8">
        <v>70</v>
      </c>
      <c r="K53" s="13">
        <v>70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129.69999999999999</v>
      </c>
      <c r="D54" s="56">
        <v>293</v>
      </c>
      <c r="E54" s="57" t="s">
        <v>147</v>
      </c>
      <c r="F54" s="51" t="s">
        <v>147</v>
      </c>
      <c r="G54" s="56">
        <v>300</v>
      </c>
      <c r="H54" s="58">
        <v>304</v>
      </c>
      <c r="I54" s="31">
        <v>78.8</v>
      </c>
      <c r="J54" s="59">
        <v>79.2</v>
      </c>
      <c r="K54" s="32">
        <v>80.5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41366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16.882000000000001</v>
      </c>
      <c r="E9" s="182">
        <v>21.096</v>
      </c>
      <c r="F9" s="183"/>
      <c r="G9" s="184"/>
      <c r="H9" s="7" t="s">
        <v>15</v>
      </c>
      <c r="I9" s="8" t="s">
        <v>15</v>
      </c>
      <c r="J9" s="9">
        <v>16.632000000000001</v>
      </c>
      <c r="K9" s="182">
        <v>18.419</v>
      </c>
      <c r="L9" s="183"/>
      <c r="M9" s="184"/>
      <c r="N9" s="7" t="s">
        <v>15</v>
      </c>
      <c r="O9" s="9">
        <v>16.609000000000002</v>
      </c>
      <c r="P9" s="182">
        <v>25.227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1400</v>
      </c>
      <c r="F11" s="8">
        <v>1400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100</v>
      </c>
      <c r="P11" s="8">
        <v>50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242</v>
      </c>
      <c r="E12" s="18">
        <v>944</v>
      </c>
      <c r="F12" s="18">
        <v>952</v>
      </c>
      <c r="G12" s="19" t="s">
        <v>147</v>
      </c>
      <c r="H12" s="15" t="s">
        <v>34</v>
      </c>
      <c r="I12" s="16" t="s">
        <v>34</v>
      </c>
      <c r="J12" s="20">
        <v>127.2</v>
      </c>
      <c r="K12" s="18">
        <v>254</v>
      </c>
      <c r="L12" s="18">
        <v>257</v>
      </c>
      <c r="M12" s="19">
        <v>259</v>
      </c>
      <c r="N12" s="15" t="s">
        <v>34</v>
      </c>
      <c r="O12" s="20">
        <v>108.7</v>
      </c>
      <c r="P12" s="17">
        <v>101.7</v>
      </c>
      <c r="Q12" s="17">
        <v>258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3.8140000000000001</v>
      </c>
      <c r="C16" s="9">
        <v>10.117000000000001</v>
      </c>
      <c r="D16" s="8" t="s">
        <v>15</v>
      </c>
      <c r="E16" s="9">
        <v>22.224</v>
      </c>
      <c r="F16" s="182">
        <v>25.699000000000002</v>
      </c>
      <c r="G16" s="183"/>
      <c r="H16" s="184"/>
      <c r="I16" s="26">
        <v>8.4079999999999995</v>
      </c>
      <c r="J16" s="9">
        <v>16.681000000000001</v>
      </c>
      <c r="K16" s="9">
        <v>20.268999999999998</v>
      </c>
      <c r="L16" s="195">
        <v>22.035</v>
      </c>
      <c r="M16" s="196"/>
      <c r="N16" s="197"/>
      <c r="O16" s="185">
        <v>19.829999999999998</v>
      </c>
      <c r="P16" s="186"/>
      <c r="Q16" s="27">
        <v>17.983000000000001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45</v>
      </c>
      <c r="C18" s="8">
        <v>20</v>
      </c>
      <c r="D18" s="8" t="s">
        <v>15</v>
      </c>
      <c r="E18" s="8">
        <v>1800</v>
      </c>
      <c r="F18" s="8">
        <v>150</v>
      </c>
      <c r="G18" s="8">
        <v>150</v>
      </c>
      <c r="H18" s="13">
        <v>160</v>
      </c>
      <c r="I18" s="7">
        <v>12</v>
      </c>
      <c r="J18" s="8">
        <v>500</v>
      </c>
      <c r="K18" s="8">
        <v>900</v>
      </c>
      <c r="L18" s="8">
        <v>10</v>
      </c>
      <c r="M18" s="8">
        <v>12</v>
      </c>
      <c r="N18" s="8">
        <v>12</v>
      </c>
      <c r="O18" s="7">
        <v>750</v>
      </c>
      <c r="P18" s="8">
        <v>820</v>
      </c>
      <c r="Q18" s="13">
        <v>150</v>
      </c>
    </row>
    <row r="19" spans="1:18" ht="11.25" customHeight="1" thickBot="1" x14ac:dyDescent="0.2">
      <c r="A19" s="14" t="s">
        <v>33</v>
      </c>
      <c r="B19" s="16">
        <v>69.8</v>
      </c>
      <c r="C19" s="20">
        <v>104.3</v>
      </c>
      <c r="D19" s="16" t="s">
        <v>34</v>
      </c>
      <c r="E19" s="17">
        <v>800</v>
      </c>
      <c r="F19" s="31">
        <v>120.5</v>
      </c>
      <c r="G19" s="31">
        <v>119.6</v>
      </c>
      <c r="H19" s="32">
        <v>119.1</v>
      </c>
      <c r="I19" s="33">
        <v>137.69999999999999</v>
      </c>
      <c r="J19" s="17">
        <v>374</v>
      </c>
      <c r="K19" s="17">
        <v>512</v>
      </c>
      <c r="L19" s="31">
        <v>48.3</v>
      </c>
      <c r="M19" s="31">
        <v>50.2</v>
      </c>
      <c r="N19" s="34">
        <v>49.5</v>
      </c>
      <c r="O19" s="35">
        <v>538</v>
      </c>
      <c r="P19" s="18">
        <v>590</v>
      </c>
      <c r="Q19" s="36">
        <v>200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8.56</v>
      </c>
      <c r="C23" s="182">
        <v>11.69</v>
      </c>
      <c r="D23" s="183"/>
      <c r="E23" s="184"/>
      <c r="F23" s="26">
        <v>7.2359999999999998</v>
      </c>
      <c r="G23" s="9">
        <v>8.0329999999999995</v>
      </c>
      <c r="H23" s="182">
        <v>7.5629999999999997</v>
      </c>
      <c r="I23" s="183"/>
      <c r="J23" s="184"/>
      <c r="K23" s="7" t="s">
        <v>15</v>
      </c>
      <c r="L23" s="9">
        <v>29.954999999999998</v>
      </c>
      <c r="M23" s="9">
        <v>28.86</v>
      </c>
      <c r="N23" s="9">
        <v>34.386000000000003</v>
      </c>
      <c r="O23" s="182">
        <v>42.267000000000003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30</v>
      </c>
      <c r="D25" s="8">
        <v>30</v>
      </c>
      <c r="E25" s="13">
        <v>30</v>
      </c>
      <c r="F25" s="7">
        <v>900</v>
      </c>
      <c r="G25" s="8">
        <v>750</v>
      </c>
      <c r="H25" s="8">
        <v>15</v>
      </c>
      <c r="I25" s="8">
        <v>15</v>
      </c>
      <c r="J25" s="39">
        <v>15</v>
      </c>
      <c r="K25" s="7" t="s">
        <v>15</v>
      </c>
      <c r="L25" s="8">
        <v>700</v>
      </c>
      <c r="M25" s="8">
        <v>5000</v>
      </c>
      <c r="N25" s="8">
        <v>1600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114.6</v>
      </c>
      <c r="C26" s="31">
        <v>77.2</v>
      </c>
      <c r="D26" s="31">
        <v>70.900000000000006</v>
      </c>
      <c r="E26" s="32">
        <v>69.599999999999994</v>
      </c>
      <c r="F26" s="40">
        <v>472</v>
      </c>
      <c r="G26" s="17">
        <v>362</v>
      </c>
      <c r="H26" s="31">
        <v>43.4</v>
      </c>
      <c r="I26" s="31">
        <v>49.2</v>
      </c>
      <c r="J26" s="34">
        <v>49.4</v>
      </c>
      <c r="K26" s="16" t="s">
        <v>34</v>
      </c>
      <c r="L26" s="20">
        <v>468</v>
      </c>
      <c r="M26" s="16">
        <v>3470</v>
      </c>
      <c r="N26" s="41">
        <v>787</v>
      </c>
      <c r="O26" s="31">
        <v>39.200000000000003</v>
      </c>
      <c r="P26" s="31">
        <v>38.200000000000003</v>
      </c>
      <c r="Q26" s="32">
        <v>38.299999999999997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14.930999999999999</v>
      </c>
      <c r="C30" s="136">
        <v>20.332999999999998</v>
      </c>
      <c r="D30" s="9">
        <v>23.914000000000001</v>
      </c>
      <c r="E30" s="182">
        <v>24.806999999999999</v>
      </c>
      <c r="F30" s="184"/>
      <c r="G30" s="26">
        <v>12.021000000000001</v>
      </c>
      <c r="H30" s="9">
        <v>14.755000000000001</v>
      </c>
      <c r="I30" s="9">
        <v>24.786000000000001</v>
      </c>
      <c r="J30" s="182">
        <v>32.265999999999998</v>
      </c>
      <c r="K30" s="183"/>
      <c r="L30" s="184"/>
      <c r="M30" s="26">
        <v>4.016</v>
      </c>
      <c r="N30" s="9">
        <v>6.1139999999999999</v>
      </c>
      <c r="O30" s="182">
        <v>8.7789999999999999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20</v>
      </c>
      <c r="C32" s="8">
        <v>30</v>
      </c>
      <c r="D32" s="8">
        <v>12</v>
      </c>
      <c r="E32" s="8">
        <v>12</v>
      </c>
      <c r="F32" s="39">
        <v>12</v>
      </c>
      <c r="G32" s="7">
        <v>10</v>
      </c>
      <c r="H32" s="8">
        <v>1800</v>
      </c>
      <c r="I32" s="8">
        <v>5000</v>
      </c>
      <c r="J32" s="8">
        <v>18</v>
      </c>
      <c r="K32" s="8">
        <v>15</v>
      </c>
      <c r="L32" s="13">
        <v>18</v>
      </c>
      <c r="M32" s="7">
        <v>80</v>
      </c>
      <c r="N32" s="8">
        <v>140</v>
      </c>
      <c r="O32" s="8">
        <v>250</v>
      </c>
      <c r="P32" s="8">
        <v>250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173.6</v>
      </c>
      <c r="C33" s="17">
        <v>148</v>
      </c>
      <c r="D33" s="20">
        <v>59.8</v>
      </c>
      <c r="E33" s="20">
        <v>51.3</v>
      </c>
      <c r="F33" s="45">
        <v>51.7</v>
      </c>
      <c r="G33" s="33">
        <v>97.3</v>
      </c>
      <c r="H33" s="16">
        <v>1109</v>
      </c>
      <c r="I33" s="16">
        <v>2730</v>
      </c>
      <c r="J33" s="16">
        <v>53.3</v>
      </c>
      <c r="K33" s="20">
        <v>54.5</v>
      </c>
      <c r="L33" s="46">
        <v>56.1</v>
      </c>
      <c r="M33" s="20">
        <v>100.2</v>
      </c>
      <c r="N33" s="20">
        <v>124.5</v>
      </c>
      <c r="O33" s="17">
        <v>188.5</v>
      </c>
      <c r="P33" s="17">
        <v>196.3</v>
      </c>
      <c r="Q33" s="47">
        <v>204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</v>
      </c>
      <c r="K44" s="9">
        <v>11.118</v>
      </c>
      <c r="L44" s="182">
        <v>22.274999999999999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15</v>
      </c>
      <c r="L46" s="49" t="s">
        <v>147</v>
      </c>
      <c r="M46" s="8">
        <v>20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74.8</v>
      </c>
      <c r="K47" s="45">
        <v>100.3</v>
      </c>
      <c r="L47" s="51" t="s">
        <v>147</v>
      </c>
      <c r="M47" s="16">
        <v>75.5</v>
      </c>
      <c r="N47" s="46">
        <v>72.099999999999994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17.379000000000001</v>
      </c>
      <c r="D51" s="183"/>
      <c r="E51" s="184"/>
      <c r="F51" s="185">
        <v>17.776</v>
      </c>
      <c r="G51" s="183"/>
      <c r="H51" s="186"/>
      <c r="I51" s="182">
        <v>7.2939999999999996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320</v>
      </c>
      <c r="D53" s="8">
        <v>350</v>
      </c>
      <c r="E53" s="54" t="s">
        <v>147</v>
      </c>
      <c r="F53" s="49" t="str">
        <f>E53</f>
        <v>-</v>
      </c>
      <c r="G53" s="8">
        <v>400</v>
      </c>
      <c r="H53" s="55">
        <v>500</v>
      </c>
      <c r="I53" s="8">
        <v>70</v>
      </c>
      <c r="J53" s="8">
        <v>60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207</v>
      </c>
      <c r="D54" s="56">
        <v>304</v>
      </c>
      <c r="E54" s="57" t="s">
        <v>147</v>
      </c>
      <c r="F54" s="51" t="s">
        <v>147</v>
      </c>
      <c r="G54" s="56">
        <v>277</v>
      </c>
      <c r="H54" s="58">
        <v>280</v>
      </c>
      <c r="I54" s="31">
        <v>77.3</v>
      </c>
      <c r="J54" s="59">
        <v>85</v>
      </c>
      <c r="K54" s="32">
        <v>82.3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41372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16.341999999999999</v>
      </c>
      <c r="E9" s="182">
        <v>19.792000000000002</v>
      </c>
      <c r="F9" s="183"/>
      <c r="G9" s="184"/>
      <c r="H9" s="7" t="s">
        <v>15</v>
      </c>
      <c r="I9" s="8" t="s">
        <v>15</v>
      </c>
      <c r="J9" s="9">
        <v>13.468</v>
      </c>
      <c r="K9" s="182">
        <v>18.495000000000001</v>
      </c>
      <c r="L9" s="183"/>
      <c r="M9" s="184"/>
      <c r="N9" s="7" t="s">
        <v>15</v>
      </c>
      <c r="O9" s="9">
        <v>16.504000000000001</v>
      </c>
      <c r="P9" s="182">
        <v>24.86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1500</v>
      </c>
      <c r="F11" s="8">
        <v>1500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380</v>
      </c>
      <c r="L11" s="8">
        <v>400</v>
      </c>
      <c r="M11" s="13">
        <v>400</v>
      </c>
      <c r="N11" s="7" t="s">
        <v>15</v>
      </c>
      <c r="O11" s="8">
        <v>100</v>
      </c>
      <c r="P11" s="8">
        <v>60</v>
      </c>
      <c r="Q11" s="8">
        <v>700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256</v>
      </c>
      <c r="E12" s="18">
        <v>947</v>
      </c>
      <c r="F12" s="18">
        <v>968</v>
      </c>
      <c r="G12" s="19" t="s">
        <v>147</v>
      </c>
      <c r="H12" s="15" t="s">
        <v>34</v>
      </c>
      <c r="I12" s="16" t="s">
        <v>34</v>
      </c>
      <c r="J12" s="20">
        <v>125.8</v>
      </c>
      <c r="K12" s="18">
        <v>247</v>
      </c>
      <c r="L12" s="18">
        <v>255</v>
      </c>
      <c r="M12" s="19">
        <v>256</v>
      </c>
      <c r="N12" s="15" t="s">
        <v>34</v>
      </c>
      <c r="O12" s="20">
        <v>124.7</v>
      </c>
      <c r="P12" s="17">
        <v>102.9</v>
      </c>
      <c r="Q12" s="17">
        <v>388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1.675</v>
      </c>
      <c r="C16" s="9">
        <v>9.85</v>
      </c>
      <c r="D16" s="8" t="s">
        <v>15</v>
      </c>
      <c r="E16" s="9">
        <v>22.055</v>
      </c>
      <c r="F16" s="182">
        <v>24.773</v>
      </c>
      <c r="G16" s="183"/>
      <c r="H16" s="184"/>
      <c r="I16" s="26">
        <v>3.73</v>
      </c>
      <c r="J16" s="9">
        <v>16.047000000000001</v>
      </c>
      <c r="K16" s="9">
        <v>20.053000000000001</v>
      </c>
      <c r="L16" s="195">
        <v>21.538</v>
      </c>
      <c r="M16" s="196"/>
      <c r="N16" s="197"/>
      <c r="O16" s="185">
        <v>17.805</v>
      </c>
      <c r="P16" s="186"/>
      <c r="Q16" s="27">
        <v>14.422000000000001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8</v>
      </c>
      <c r="C18" s="8">
        <v>35</v>
      </c>
      <c r="D18" s="8" t="s">
        <v>15</v>
      </c>
      <c r="E18" s="8">
        <v>1700</v>
      </c>
      <c r="F18" s="8">
        <v>170</v>
      </c>
      <c r="G18" s="8">
        <v>160</v>
      </c>
      <c r="H18" s="13">
        <v>140</v>
      </c>
      <c r="I18" s="7">
        <v>15</v>
      </c>
      <c r="J18" s="8">
        <v>320</v>
      </c>
      <c r="K18" s="8">
        <v>1000</v>
      </c>
      <c r="L18" s="8">
        <v>12</v>
      </c>
      <c r="M18" s="8">
        <v>10</v>
      </c>
      <c r="N18" s="8">
        <v>12</v>
      </c>
      <c r="O18" s="7">
        <v>900</v>
      </c>
      <c r="P18" s="8">
        <v>900</v>
      </c>
      <c r="Q18" s="13">
        <v>170</v>
      </c>
    </row>
    <row r="19" spans="1:18" ht="11.25" customHeight="1" thickBot="1" x14ac:dyDescent="0.2">
      <c r="A19" s="14" t="s">
        <v>33</v>
      </c>
      <c r="B19" s="16">
        <v>49.4</v>
      </c>
      <c r="C19" s="20">
        <v>108.9</v>
      </c>
      <c r="D19" s="16" t="s">
        <v>34</v>
      </c>
      <c r="E19" s="17">
        <v>792</v>
      </c>
      <c r="F19" s="31">
        <v>121.8</v>
      </c>
      <c r="G19" s="31">
        <v>120.4</v>
      </c>
      <c r="H19" s="32">
        <v>120</v>
      </c>
      <c r="I19" s="33">
        <v>88.2</v>
      </c>
      <c r="J19" s="17">
        <v>294</v>
      </c>
      <c r="K19" s="17">
        <v>531</v>
      </c>
      <c r="L19" s="31">
        <v>49.2</v>
      </c>
      <c r="M19" s="31">
        <v>48.9</v>
      </c>
      <c r="N19" s="34">
        <v>49.1</v>
      </c>
      <c r="O19" s="35">
        <v>579</v>
      </c>
      <c r="P19" s="18">
        <v>609</v>
      </c>
      <c r="Q19" s="36">
        <v>213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5.8689999999999998</v>
      </c>
      <c r="C23" s="182">
        <v>11.112</v>
      </c>
      <c r="D23" s="183"/>
      <c r="E23" s="184"/>
      <c r="F23" s="26">
        <v>6.8540000000000001</v>
      </c>
      <c r="G23" s="9">
        <v>7.7750000000000004</v>
      </c>
      <c r="H23" s="182">
        <v>7.3490000000000002</v>
      </c>
      <c r="I23" s="183"/>
      <c r="J23" s="184"/>
      <c r="K23" s="7" t="s">
        <v>15</v>
      </c>
      <c r="L23" s="9">
        <v>29.837</v>
      </c>
      <c r="M23" s="9">
        <v>28.655999999999999</v>
      </c>
      <c r="N23" s="9">
        <v>34.454999999999998</v>
      </c>
      <c r="O23" s="182">
        <v>41.475000000000001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6</v>
      </c>
      <c r="C25" s="8">
        <v>30</v>
      </c>
      <c r="D25" s="8">
        <v>30</v>
      </c>
      <c r="E25" s="13">
        <v>30</v>
      </c>
      <c r="F25" s="7">
        <v>450</v>
      </c>
      <c r="G25" s="8">
        <v>750</v>
      </c>
      <c r="H25" s="8">
        <v>15</v>
      </c>
      <c r="I25" s="8">
        <v>12</v>
      </c>
      <c r="J25" s="39">
        <v>12</v>
      </c>
      <c r="K25" s="7" t="s">
        <v>15</v>
      </c>
      <c r="L25" s="8">
        <v>800</v>
      </c>
      <c r="M25" s="8">
        <v>6000</v>
      </c>
      <c r="N25" s="8">
        <v>1800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98.5</v>
      </c>
      <c r="C26" s="31">
        <v>72.5</v>
      </c>
      <c r="D26" s="31">
        <v>71.8</v>
      </c>
      <c r="E26" s="32">
        <v>69</v>
      </c>
      <c r="F26" s="40">
        <v>283</v>
      </c>
      <c r="G26" s="17">
        <v>389</v>
      </c>
      <c r="H26" s="31">
        <v>32.200000000000003</v>
      </c>
      <c r="I26" s="31">
        <v>48.8</v>
      </c>
      <c r="J26" s="34">
        <v>50</v>
      </c>
      <c r="K26" s="16" t="s">
        <v>34</v>
      </c>
      <c r="L26" s="41">
        <v>471</v>
      </c>
      <c r="M26" s="16">
        <v>3420</v>
      </c>
      <c r="N26" s="41">
        <v>836</v>
      </c>
      <c r="O26" s="31">
        <v>39.5</v>
      </c>
      <c r="P26" s="31">
        <v>37.9</v>
      </c>
      <c r="Q26" s="32">
        <v>38.200000000000003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14.731999999999999</v>
      </c>
      <c r="C30" s="9">
        <v>20.338999999999999</v>
      </c>
      <c r="D30" s="9">
        <v>23.797999999999998</v>
      </c>
      <c r="E30" s="182">
        <v>24.434999999999999</v>
      </c>
      <c r="F30" s="184"/>
      <c r="G30" s="26">
        <v>11.705</v>
      </c>
      <c r="H30" s="9">
        <v>14.4</v>
      </c>
      <c r="I30" s="9">
        <v>24.803000000000001</v>
      </c>
      <c r="J30" s="182">
        <v>30.831</v>
      </c>
      <c r="K30" s="183"/>
      <c r="L30" s="184"/>
      <c r="M30" s="26">
        <v>3.22</v>
      </c>
      <c r="N30" s="9">
        <v>5.64</v>
      </c>
      <c r="O30" s="182">
        <v>8.4359999999999999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20</v>
      </c>
      <c r="C32" s="8">
        <v>35</v>
      </c>
      <c r="D32" s="8">
        <v>12</v>
      </c>
      <c r="E32" s="8">
        <v>8</v>
      </c>
      <c r="F32" s="39">
        <v>10</v>
      </c>
      <c r="G32" s="7">
        <v>15</v>
      </c>
      <c r="H32" s="8">
        <v>1900</v>
      </c>
      <c r="I32" s="8">
        <v>5000</v>
      </c>
      <c r="J32" s="8">
        <v>18</v>
      </c>
      <c r="K32" s="8">
        <v>16</v>
      </c>
      <c r="L32" s="13">
        <v>18</v>
      </c>
      <c r="M32" s="7">
        <v>40</v>
      </c>
      <c r="N32" s="8">
        <v>110</v>
      </c>
      <c r="O32" s="8">
        <v>250</v>
      </c>
      <c r="P32" s="8">
        <v>280</v>
      </c>
      <c r="Q32" s="13">
        <v>260</v>
      </c>
      <c r="R32" s="22"/>
    </row>
    <row r="33" spans="1:18" ht="11.25" customHeight="1" thickBot="1" x14ac:dyDescent="0.2">
      <c r="A33" s="44" t="s">
        <v>33</v>
      </c>
      <c r="B33" s="15">
        <v>182</v>
      </c>
      <c r="C33" s="17">
        <v>1418</v>
      </c>
      <c r="D33" s="20">
        <v>64.599999999999994</v>
      </c>
      <c r="E33" s="20">
        <v>48.2</v>
      </c>
      <c r="F33" s="45">
        <v>47.9</v>
      </c>
      <c r="G33" s="33">
        <v>99.9</v>
      </c>
      <c r="H33" s="16">
        <v>1113</v>
      </c>
      <c r="I33" s="16">
        <v>2710</v>
      </c>
      <c r="J33" s="16">
        <v>51.4</v>
      </c>
      <c r="K33" s="20">
        <v>53.9</v>
      </c>
      <c r="L33" s="46">
        <v>55.2</v>
      </c>
      <c r="M33" s="20">
        <v>63.3</v>
      </c>
      <c r="N33" s="20">
        <v>136</v>
      </c>
      <c r="O33" s="17">
        <v>181</v>
      </c>
      <c r="P33" s="17">
        <v>197</v>
      </c>
      <c r="Q33" s="47">
        <v>202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5.1550000000000002</v>
      </c>
      <c r="K44" s="9">
        <v>10.952999999999999</v>
      </c>
      <c r="L44" s="182">
        <v>21.042000000000002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18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79.3</v>
      </c>
      <c r="K47" s="45">
        <v>105.1</v>
      </c>
      <c r="L47" s="51" t="s">
        <v>147</v>
      </c>
      <c r="M47" s="16">
        <v>70.8</v>
      </c>
      <c r="N47" s="46">
        <v>71.5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15.667999999999999</v>
      </c>
      <c r="D51" s="183"/>
      <c r="E51" s="184"/>
      <c r="F51" s="185">
        <v>17.359000000000002</v>
      </c>
      <c r="G51" s="183"/>
      <c r="H51" s="186"/>
      <c r="I51" s="182">
        <v>7.05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400</v>
      </c>
      <c r="E53" s="54" t="s">
        <v>147</v>
      </c>
      <c r="F53" s="49" t="str">
        <f>E53</f>
        <v>-</v>
      </c>
      <c r="G53" s="8">
        <v>350</v>
      </c>
      <c r="H53" s="55">
        <v>380</v>
      </c>
      <c r="I53" s="8">
        <v>75</v>
      </c>
      <c r="J53" s="8">
        <v>75</v>
      </c>
      <c r="K53" s="13">
        <v>70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257</v>
      </c>
      <c r="D54" s="56">
        <v>332</v>
      </c>
      <c r="E54" s="57" t="s">
        <v>147</v>
      </c>
      <c r="F54" s="51" t="s">
        <v>147</v>
      </c>
      <c r="G54" s="56">
        <v>234</v>
      </c>
      <c r="H54" s="58">
        <v>243</v>
      </c>
      <c r="I54" s="31">
        <v>83.1</v>
      </c>
      <c r="J54" s="59">
        <v>78.7</v>
      </c>
      <c r="K54" s="32">
        <v>79.099999999999994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41379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225</v>
      </c>
      <c r="B9" s="7" t="s">
        <v>591</v>
      </c>
      <c r="C9" s="8" t="s">
        <v>15</v>
      </c>
      <c r="D9" s="9">
        <v>16.61</v>
      </c>
      <c r="E9" s="182">
        <v>19.853000000000002</v>
      </c>
      <c r="F9" s="183"/>
      <c r="G9" s="184"/>
      <c r="H9" s="7" t="s">
        <v>15</v>
      </c>
      <c r="I9" s="8" t="s">
        <v>15</v>
      </c>
      <c r="J9" s="9">
        <v>13.288</v>
      </c>
      <c r="K9" s="182">
        <v>18.533999999999999</v>
      </c>
      <c r="L9" s="183"/>
      <c r="M9" s="184"/>
      <c r="N9" s="7" t="s">
        <v>15</v>
      </c>
      <c r="O9" s="9">
        <v>16.559999999999999</v>
      </c>
      <c r="P9" s="182">
        <v>24.587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226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1400</v>
      </c>
      <c r="F11" s="8">
        <v>1400</v>
      </c>
      <c r="G11" s="13" t="s">
        <v>227</v>
      </c>
      <c r="H11" s="7" t="s">
        <v>15</v>
      </c>
      <c r="I11" s="8" t="s">
        <v>15</v>
      </c>
      <c r="J11" s="8">
        <v>70</v>
      </c>
      <c r="K11" s="8">
        <v>350</v>
      </c>
      <c r="L11" s="8">
        <v>400</v>
      </c>
      <c r="M11" s="13">
        <v>400</v>
      </c>
      <c r="N11" s="7" t="s">
        <v>15</v>
      </c>
      <c r="O11" s="8">
        <v>120</v>
      </c>
      <c r="P11" s="8">
        <v>200</v>
      </c>
      <c r="Q11" s="8">
        <v>780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264</v>
      </c>
      <c r="E12" s="18">
        <v>943</v>
      </c>
      <c r="F12" s="18">
        <v>974</v>
      </c>
      <c r="G12" s="19" t="s">
        <v>227</v>
      </c>
      <c r="H12" s="15" t="s">
        <v>34</v>
      </c>
      <c r="I12" s="16" t="s">
        <v>34</v>
      </c>
      <c r="J12" s="20">
        <v>125.6</v>
      </c>
      <c r="K12" s="18">
        <v>244</v>
      </c>
      <c r="L12" s="18">
        <v>249</v>
      </c>
      <c r="M12" s="19">
        <v>252</v>
      </c>
      <c r="N12" s="15" t="s">
        <v>34</v>
      </c>
      <c r="O12" s="20">
        <v>132</v>
      </c>
      <c r="P12" s="17">
        <v>178</v>
      </c>
      <c r="Q12" s="17">
        <v>403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3.706</v>
      </c>
      <c r="C16" s="9">
        <v>9.9369999999999994</v>
      </c>
      <c r="D16" s="8" t="s">
        <v>15</v>
      </c>
      <c r="E16" s="9">
        <v>22.225000000000001</v>
      </c>
      <c r="F16" s="182">
        <v>24.797999999999998</v>
      </c>
      <c r="G16" s="183"/>
      <c r="H16" s="184"/>
      <c r="I16" s="26">
        <v>5.7809999999999997</v>
      </c>
      <c r="J16" s="9">
        <v>16.318000000000001</v>
      </c>
      <c r="K16" s="9">
        <v>20.245999999999999</v>
      </c>
      <c r="L16" s="195">
        <v>21.55</v>
      </c>
      <c r="M16" s="196"/>
      <c r="N16" s="197"/>
      <c r="O16" s="185">
        <v>17.994</v>
      </c>
      <c r="P16" s="186"/>
      <c r="Q16" s="27">
        <v>14.986000000000001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20</v>
      </c>
      <c r="C18" s="8">
        <v>20</v>
      </c>
      <c r="D18" s="8" t="s">
        <v>15</v>
      </c>
      <c r="E18" s="8">
        <v>1800</v>
      </c>
      <c r="F18" s="8">
        <v>170</v>
      </c>
      <c r="G18" s="8">
        <v>160</v>
      </c>
      <c r="H18" s="13">
        <v>160</v>
      </c>
      <c r="I18" s="7">
        <v>15</v>
      </c>
      <c r="J18" s="8">
        <v>350</v>
      </c>
      <c r="K18" s="8">
        <v>1200</v>
      </c>
      <c r="L18" s="8">
        <v>12</v>
      </c>
      <c r="M18" s="8">
        <v>10</v>
      </c>
      <c r="N18" s="8">
        <v>15</v>
      </c>
      <c r="O18" s="7">
        <v>900</v>
      </c>
      <c r="P18" s="8">
        <v>900</v>
      </c>
      <c r="Q18" s="13">
        <v>170</v>
      </c>
    </row>
    <row r="19" spans="1:18" ht="11.25" customHeight="1" thickBot="1" x14ac:dyDescent="0.2">
      <c r="A19" s="14" t="s">
        <v>33</v>
      </c>
      <c r="B19" s="16">
        <v>66</v>
      </c>
      <c r="C19" s="20">
        <v>97.1</v>
      </c>
      <c r="D19" s="16" t="s">
        <v>34</v>
      </c>
      <c r="E19" s="17">
        <v>894</v>
      </c>
      <c r="F19" s="31">
        <v>121.1</v>
      </c>
      <c r="G19" s="31">
        <v>120.3</v>
      </c>
      <c r="H19" s="32">
        <v>120.4</v>
      </c>
      <c r="I19" s="33">
        <v>109.4</v>
      </c>
      <c r="J19" s="17">
        <v>327</v>
      </c>
      <c r="K19" s="17">
        <v>626</v>
      </c>
      <c r="L19" s="31">
        <v>51.6</v>
      </c>
      <c r="M19" s="31">
        <v>49.1</v>
      </c>
      <c r="N19" s="34">
        <v>58.6</v>
      </c>
      <c r="O19" s="35">
        <v>588</v>
      </c>
      <c r="P19" s="18">
        <v>593</v>
      </c>
      <c r="Q19" s="36">
        <v>216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6.7649999999999997</v>
      </c>
      <c r="C23" s="182">
        <v>11.19</v>
      </c>
      <c r="D23" s="183"/>
      <c r="E23" s="184"/>
      <c r="F23" s="26">
        <v>7.0380000000000003</v>
      </c>
      <c r="G23" s="9">
        <v>8.1</v>
      </c>
      <c r="H23" s="182">
        <v>7.3579999999999997</v>
      </c>
      <c r="I23" s="183"/>
      <c r="J23" s="184"/>
      <c r="K23" s="7" t="s">
        <v>15</v>
      </c>
      <c r="L23" s="9">
        <v>29.876000000000001</v>
      </c>
      <c r="M23" s="9">
        <v>28.690999999999999</v>
      </c>
      <c r="N23" s="9">
        <v>34.472999999999999</v>
      </c>
      <c r="O23" s="182">
        <v>41.52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228</v>
      </c>
      <c r="G24" s="11" t="s">
        <v>229</v>
      </c>
      <c r="H24" s="11" t="s">
        <v>230</v>
      </c>
      <c r="I24" s="11" t="s">
        <v>231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10</v>
      </c>
      <c r="C25" s="8">
        <v>25</v>
      </c>
      <c r="D25" s="8">
        <v>30</v>
      </c>
      <c r="E25" s="13">
        <v>20</v>
      </c>
      <c r="F25" s="7">
        <v>900</v>
      </c>
      <c r="G25" s="8">
        <v>800</v>
      </c>
      <c r="H25" s="8">
        <v>15</v>
      </c>
      <c r="I25" s="8">
        <v>15</v>
      </c>
      <c r="J25" s="39">
        <v>12</v>
      </c>
      <c r="K25" s="7" t="s">
        <v>15</v>
      </c>
      <c r="L25" s="8">
        <v>580</v>
      </c>
      <c r="M25" s="8">
        <v>5500</v>
      </c>
      <c r="N25" s="8">
        <v>2000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110.6</v>
      </c>
      <c r="C26" s="31">
        <v>73</v>
      </c>
      <c r="D26" s="31">
        <v>72</v>
      </c>
      <c r="E26" s="32">
        <v>67.900000000000006</v>
      </c>
      <c r="F26" s="40">
        <v>447</v>
      </c>
      <c r="G26" s="17">
        <v>401</v>
      </c>
      <c r="H26" s="31">
        <v>49.6</v>
      </c>
      <c r="I26" s="31">
        <v>49.1</v>
      </c>
      <c r="J26" s="34">
        <v>49.6</v>
      </c>
      <c r="K26" s="16" t="s">
        <v>34</v>
      </c>
      <c r="L26" s="41">
        <v>358</v>
      </c>
      <c r="M26" s="16">
        <v>3400</v>
      </c>
      <c r="N26" s="41">
        <v>952</v>
      </c>
      <c r="O26" s="31">
        <v>38.700000000000003</v>
      </c>
      <c r="P26" s="31">
        <v>37.700000000000003</v>
      </c>
      <c r="Q26" s="32">
        <v>37.9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232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14.891</v>
      </c>
      <c r="C30" s="9">
        <v>20.373000000000001</v>
      </c>
      <c r="D30" s="9">
        <v>24.003</v>
      </c>
      <c r="E30" s="182">
        <v>24.777999999999999</v>
      </c>
      <c r="F30" s="184"/>
      <c r="G30" s="26">
        <v>11.744999999999999</v>
      </c>
      <c r="H30" s="9">
        <v>14.853</v>
      </c>
      <c r="I30" s="9">
        <v>24.866</v>
      </c>
      <c r="J30" s="182">
        <v>30.904</v>
      </c>
      <c r="K30" s="183"/>
      <c r="L30" s="184"/>
      <c r="M30" s="26">
        <v>3.8780000000000001</v>
      </c>
      <c r="N30" s="9">
        <v>6.3280000000000003</v>
      </c>
      <c r="O30" s="182">
        <v>8.5139999999999993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30</v>
      </c>
      <c r="C32" s="8">
        <v>30</v>
      </c>
      <c r="D32" s="8">
        <v>15</v>
      </c>
      <c r="E32" s="8">
        <v>10</v>
      </c>
      <c r="F32" s="39">
        <v>10</v>
      </c>
      <c r="G32" s="7">
        <v>8</v>
      </c>
      <c r="H32" s="8">
        <v>1800</v>
      </c>
      <c r="I32" s="8">
        <v>5000</v>
      </c>
      <c r="J32" s="8">
        <v>20</v>
      </c>
      <c r="K32" s="8">
        <v>18</v>
      </c>
      <c r="L32" s="13">
        <v>18</v>
      </c>
      <c r="M32" s="7">
        <v>60</v>
      </c>
      <c r="N32" s="8">
        <v>140</v>
      </c>
      <c r="O32" s="8">
        <v>250</v>
      </c>
      <c r="P32" s="8">
        <v>280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190.7</v>
      </c>
      <c r="C33" s="17">
        <v>143.19999999999999</v>
      </c>
      <c r="D33" s="20">
        <v>61.8</v>
      </c>
      <c r="E33" s="20">
        <v>49.2</v>
      </c>
      <c r="F33" s="45">
        <v>48.3</v>
      </c>
      <c r="G33" s="33">
        <v>94.6</v>
      </c>
      <c r="H33" s="16">
        <v>1096</v>
      </c>
      <c r="I33" s="16">
        <v>2700</v>
      </c>
      <c r="J33" s="16">
        <v>53.7</v>
      </c>
      <c r="K33" s="20">
        <v>51.1</v>
      </c>
      <c r="L33" s="46">
        <v>55.8</v>
      </c>
      <c r="M33" s="20">
        <v>89.4</v>
      </c>
      <c r="N33" s="20">
        <v>134.80000000000001</v>
      </c>
      <c r="O33" s="17">
        <v>183</v>
      </c>
      <c r="P33" s="17">
        <v>195</v>
      </c>
      <c r="Q33" s="47">
        <v>197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233</v>
      </c>
      <c r="E37" s="9" t="s">
        <v>233</v>
      </c>
      <c r="F37" s="9" t="s">
        <v>233</v>
      </c>
      <c r="G37" s="182" t="s">
        <v>233</v>
      </c>
      <c r="H37" s="183"/>
      <c r="I37" s="186"/>
      <c r="J37" s="182" t="s">
        <v>233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227</v>
      </c>
      <c r="E39" s="8" t="s">
        <v>227</v>
      </c>
      <c r="F39" s="8" t="s">
        <v>227</v>
      </c>
      <c r="G39" s="8" t="s">
        <v>227</v>
      </c>
      <c r="H39" s="8" t="s">
        <v>227</v>
      </c>
      <c r="I39" s="8" t="s">
        <v>227</v>
      </c>
      <c r="J39" s="8" t="s">
        <v>227</v>
      </c>
      <c r="K39" s="8" t="s">
        <v>227</v>
      </c>
      <c r="L39" s="13" t="s">
        <v>227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227</v>
      </c>
      <c r="E40" s="16" t="s">
        <v>227</v>
      </c>
      <c r="F40" s="16" t="s">
        <v>227</v>
      </c>
      <c r="G40" s="16" t="s">
        <v>227</v>
      </c>
      <c r="H40" s="16" t="s">
        <v>227</v>
      </c>
      <c r="I40" s="16" t="s">
        <v>227</v>
      </c>
      <c r="J40" s="20" t="s">
        <v>227</v>
      </c>
      <c r="K40" s="20" t="s">
        <v>227</v>
      </c>
      <c r="L40" s="45" t="s">
        <v>227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234</v>
      </c>
      <c r="E44" s="9" t="s">
        <v>234</v>
      </c>
      <c r="F44" s="9" t="s">
        <v>234</v>
      </c>
      <c r="G44" s="182" t="s">
        <v>234</v>
      </c>
      <c r="H44" s="183"/>
      <c r="I44" s="184"/>
      <c r="J44" s="26">
        <v>5.3</v>
      </c>
      <c r="K44" s="9">
        <v>11.204000000000001</v>
      </c>
      <c r="L44" s="182">
        <v>20.972000000000001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235</v>
      </c>
      <c r="C45" s="11" t="s">
        <v>236</v>
      </c>
      <c r="D45" s="11" t="s">
        <v>237</v>
      </c>
      <c r="E45" s="11" t="s">
        <v>238</v>
      </c>
      <c r="F45" s="11" t="s">
        <v>239</v>
      </c>
      <c r="G45" s="11" t="s">
        <v>240</v>
      </c>
      <c r="H45" s="11" t="s">
        <v>241</v>
      </c>
      <c r="I45" s="28" t="s">
        <v>242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243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227</v>
      </c>
      <c r="E46" s="8" t="s">
        <v>227</v>
      </c>
      <c r="F46" s="8" t="s">
        <v>227</v>
      </c>
      <c r="G46" s="8" t="s">
        <v>227</v>
      </c>
      <c r="H46" s="8" t="s">
        <v>227</v>
      </c>
      <c r="I46" s="39" t="s">
        <v>227</v>
      </c>
      <c r="J46" s="7">
        <v>12</v>
      </c>
      <c r="K46" s="39">
        <v>20</v>
      </c>
      <c r="L46" s="49">
        <v>30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227</v>
      </c>
      <c r="E47" s="16" t="s">
        <v>227</v>
      </c>
      <c r="F47" s="16" t="s">
        <v>227</v>
      </c>
      <c r="G47" s="16" t="s">
        <v>227</v>
      </c>
      <c r="H47" s="16" t="s">
        <v>227</v>
      </c>
      <c r="I47" s="50" t="s">
        <v>227</v>
      </c>
      <c r="J47" s="33">
        <v>102.9</v>
      </c>
      <c r="K47" s="45">
        <v>76.5</v>
      </c>
      <c r="L47" s="51">
        <v>82.7</v>
      </c>
      <c r="M47" s="16">
        <v>71.400000000000006</v>
      </c>
      <c r="N47" s="46">
        <v>71.599999999999994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16.283000000000001</v>
      </c>
      <c r="D51" s="183"/>
      <c r="E51" s="184"/>
      <c r="F51" s="185">
        <v>17.681999999999999</v>
      </c>
      <c r="G51" s="183"/>
      <c r="H51" s="186"/>
      <c r="I51" s="182">
        <v>7.2380000000000004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231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250</v>
      </c>
      <c r="D53" s="8">
        <v>380</v>
      </c>
      <c r="E53" s="54" t="s">
        <v>227</v>
      </c>
      <c r="F53" s="49" t="str">
        <f>E53</f>
        <v>-</v>
      </c>
      <c r="G53" s="8">
        <v>400</v>
      </c>
      <c r="H53" s="55">
        <v>450</v>
      </c>
      <c r="I53" s="8">
        <v>70</v>
      </c>
      <c r="J53" s="8">
        <v>70</v>
      </c>
      <c r="K53" s="13">
        <v>80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227</v>
      </c>
      <c r="C54" s="17">
        <v>216</v>
      </c>
      <c r="D54" s="56">
        <v>322</v>
      </c>
      <c r="E54" s="57" t="s">
        <v>227</v>
      </c>
      <c r="F54" s="51" t="s">
        <v>227</v>
      </c>
      <c r="G54" s="56">
        <v>270</v>
      </c>
      <c r="H54" s="58">
        <v>286</v>
      </c>
      <c r="I54" s="31">
        <v>84</v>
      </c>
      <c r="J54" s="59">
        <v>81.2</v>
      </c>
      <c r="K54" s="32">
        <v>83.4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244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41386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245</v>
      </c>
      <c r="B9" s="7" t="s">
        <v>591</v>
      </c>
      <c r="C9" s="8" t="s">
        <v>15</v>
      </c>
      <c r="D9" s="9">
        <v>16.100000000000001</v>
      </c>
      <c r="E9" s="182">
        <v>20.29</v>
      </c>
      <c r="F9" s="183"/>
      <c r="G9" s="184"/>
      <c r="H9" s="7" t="s">
        <v>15</v>
      </c>
      <c r="I9" s="8" t="s">
        <v>15</v>
      </c>
      <c r="J9" s="9">
        <v>13.358000000000001</v>
      </c>
      <c r="K9" s="182">
        <v>18.594999999999999</v>
      </c>
      <c r="L9" s="183"/>
      <c r="M9" s="184"/>
      <c r="N9" s="7" t="s">
        <v>15</v>
      </c>
      <c r="O9" s="9">
        <v>16.59</v>
      </c>
      <c r="P9" s="182">
        <v>24.795999999999999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246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1400</v>
      </c>
      <c r="F11" s="8">
        <v>1500</v>
      </c>
      <c r="G11" s="13" t="s">
        <v>247</v>
      </c>
      <c r="H11" s="7" t="s">
        <v>15</v>
      </c>
      <c r="I11" s="8" t="s">
        <v>15</v>
      </c>
      <c r="J11" s="8">
        <v>70</v>
      </c>
      <c r="K11" s="8">
        <v>300</v>
      </c>
      <c r="L11" s="8">
        <v>330</v>
      </c>
      <c r="M11" s="13">
        <v>380</v>
      </c>
      <c r="N11" s="7" t="s">
        <v>15</v>
      </c>
      <c r="O11" s="8">
        <v>100</v>
      </c>
      <c r="P11" s="8">
        <v>60</v>
      </c>
      <c r="Q11" s="8">
        <v>400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217</v>
      </c>
      <c r="E12" s="18">
        <v>934</v>
      </c>
      <c r="F12" s="18">
        <v>973</v>
      </c>
      <c r="G12" s="19" t="s">
        <v>247</v>
      </c>
      <c r="H12" s="15" t="s">
        <v>34</v>
      </c>
      <c r="I12" s="16" t="s">
        <v>34</v>
      </c>
      <c r="J12" s="20">
        <v>125.9</v>
      </c>
      <c r="K12" s="18">
        <v>230</v>
      </c>
      <c r="L12" s="18">
        <v>243</v>
      </c>
      <c r="M12" s="19">
        <v>245</v>
      </c>
      <c r="N12" s="15" t="s">
        <v>34</v>
      </c>
      <c r="O12" s="20">
        <v>133.69999999999999</v>
      </c>
      <c r="P12" s="17">
        <v>106.4</v>
      </c>
      <c r="Q12" s="17">
        <v>255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3.7330000000000001</v>
      </c>
      <c r="C16" s="9">
        <v>10.085000000000001</v>
      </c>
      <c r="D16" s="8" t="s">
        <v>15</v>
      </c>
      <c r="E16" s="9">
        <v>22.11</v>
      </c>
      <c r="F16" s="182">
        <v>25.212</v>
      </c>
      <c r="G16" s="183"/>
      <c r="H16" s="184"/>
      <c r="I16" s="26">
        <v>7.4740000000000002</v>
      </c>
      <c r="J16" s="9">
        <v>16.495999999999999</v>
      </c>
      <c r="K16" s="9">
        <v>20.094999999999999</v>
      </c>
      <c r="L16" s="195">
        <v>21.785</v>
      </c>
      <c r="M16" s="196"/>
      <c r="N16" s="197"/>
      <c r="O16" s="185">
        <v>18.777000000000001</v>
      </c>
      <c r="P16" s="186"/>
      <c r="Q16" s="27">
        <v>16.05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40</v>
      </c>
      <c r="C18" s="8">
        <v>22</v>
      </c>
      <c r="D18" s="8" t="s">
        <v>15</v>
      </c>
      <c r="E18" s="8">
        <v>1700</v>
      </c>
      <c r="F18" s="8">
        <v>150</v>
      </c>
      <c r="G18" s="8">
        <v>150</v>
      </c>
      <c r="H18" s="13">
        <v>180</v>
      </c>
      <c r="I18" s="7">
        <v>22</v>
      </c>
      <c r="J18" s="8">
        <v>450</v>
      </c>
      <c r="K18" s="8">
        <v>1100</v>
      </c>
      <c r="L18" s="8">
        <v>10</v>
      </c>
      <c r="M18" s="8">
        <v>10</v>
      </c>
      <c r="N18" s="8">
        <v>15</v>
      </c>
      <c r="O18" s="7">
        <v>800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62.7</v>
      </c>
      <c r="C19" s="20">
        <v>100.9</v>
      </c>
      <c r="D19" s="16" t="s">
        <v>34</v>
      </c>
      <c r="E19" s="17">
        <v>817</v>
      </c>
      <c r="F19" s="31">
        <v>120.3</v>
      </c>
      <c r="G19" s="31">
        <v>122.4</v>
      </c>
      <c r="H19" s="32">
        <v>122.3</v>
      </c>
      <c r="I19" s="33">
        <v>147.1</v>
      </c>
      <c r="J19" s="17">
        <v>365</v>
      </c>
      <c r="K19" s="17">
        <v>592</v>
      </c>
      <c r="L19" s="31">
        <v>51.8</v>
      </c>
      <c r="M19" s="31">
        <v>49.3</v>
      </c>
      <c r="N19" s="34">
        <v>49.6</v>
      </c>
      <c r="O19" s="35">
        <v>567</v>
      </c>
      <c r="P19" s="18">
        <v>576</v>
      </c>
      <c r="Q19" s="36">
        <v>201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8.4480000000000004</v>
      </c>
      <c r="C23" s="182">
        <v>11.473000000000001</v>
      </c>
      <c r="D23" s="183"/>
      <c r="E23" s="184"/>
      <c r="F23" s="26">
        <v>7.2110000000000003</v>
      </c>
      <c r="G23" s="9">
        <v>7.8380000000000001</v>
      </c>
      <c r="H23" s="182">
        <v>7.4989999999999997</v>
      </c>
      <c r="I23" s="183"/>
      <c r="J23" s="184"/>
      <c r="K23" s="7" t="s">
        <v>15</v>
      </c>
      <c r="L23" s="9">
        <v>29.919</v>
      </c>
      <c r="M23" s="9">
        <v>28.835000000000001</v>
      </c>
      <c r="N23" s="9">
        <v>34.692</v>
      </c>
      <c r="O23" s="182">
        <v>41.881999999999998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248</v>
      </c>
      <c r="G24" s="11" t="s">
        <v>249</v>
      </c>
      <c r="H24" s="11" t="s">
        <v>250</v>
      </c>
      <c r="I24" s="11" t="s">
        <v>251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30</v>
      </c>
      <c r="C25" s="8">
        <v>25</v>
      </c>
      <c r="D25" s="8">
        <v>22</v>
      </c>
      <c r="E25" s="13">
        <v>30</v>
      </c>
      <c r="F25" s="7">
        <v>1000</v>
      </c>
      <c r="G25" s="8">
        <v>600</v>
      </c>
      <c r="H25" s="8">
        <v>15</v>
      </c>
      <c r="I25" s="8">
        <v>12</v>
      </c>
      <c r="J25" s="39">
        <v>12</v>
      </c>
      <c r="K25" s="7" t="s">
        <v>15</v>
      </c>
      <c r="L25" s="8">
        <v>900</v>
      </c>
      <c r="M25" s="8">
        <v>5000</v>
      </c>
      <c r="N25" s="8">
        <v>2300</v>
      </c>
      <c r="O25" s="8">
        <v>10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121.6</v>
      </c>
      <c r="C26" s="31">
        <v>70.7</v>
      </c>
      <c r="D26" s="31">
        <v>69.599999999999994</v>
      </c>
      <c r="E26" s="32">
        <v>68.8</v>
      </c>
      <c r="F26" s="40">
        <v>476</v>
      </c>
      <c r="G26" s="17">
        <v>353</v>
      </c>
      <c r="H26" s="31">
        <v>42.5</v>
      </c>
      <c r="I26" s="31">
        <v>49</v>
      </c>
      <c r="J26" s="34">
        <v>50</v>
      </c>
      <c r="K26" s="16" t="s">
        <v>34</v>
      </c>
      <c r="L26" s="41">
        <v>491</v>
      </c>
      <c r="M26" s="16">
        <v>3410</v>
      </c>
      <c r="N26" s="41">
        <v>1225</v>
      </c>
      <c r="O26" s="31">
        <v>39</v>
      </c>
      <c r="P26" s="31">
        <v>38.799999999999997</v>
      </c>
      <c r="Q26" s="32">
        <v>38.5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252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14.765000000000001</v>
      </c>
      <c r="C30" s="9">
        <v>20.242000000000001</v>
      </c>
      <c r="D30" s="9">
        <v>23.838000000000001</v>
      </c>
      <c r="E30" s="182">
        <v>24.649000000000001</v>
      </c>
      <c r="F30" s="184"/>
      <c r="G30" s="26">
        <v>11.898</v>
      </c>
      <c r="H30" s="9">
        <v>14.497999999999999</v>
      </c>
      <c r="I30" s="9">
        <v>24.908000000000001</v>
      </c>
      <c r="J30" s="182">
        <v>31.53</v>
      </c>
      <c r="K30" s="183"/>
      <c r="L30" s="184"/>
      <c r="M30" s="26">
        <v>3.9990000000000001</v>
      </c>
      <c r="N30" s="9">
        <v>6.82</v>
      </c>
      <c r="O30" s="182">
        <v>8.7240000000000002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25</v>
      </c>
      <c r="C32" s="8">
        <v>30</v>
      </c>
      <c r="D32" s="8">
        <v>18</v>
      </c>
      <c r="E32" s="8">
        <v>10</v>
      </c>
      <c r="F32" s="39">
        <v>10</v>
      </c>
      <c r="G32" s="7">
        <v>10</v>
      </c>
      <c r="H32" s="8">
        <v>1900</v>
      </c>
      <c r="I32" s="8">
        <v>5200</v>
      </c>
      <c r="J32" s="8">
        <v>20</v>
      </c>
      <c r="K32" s="8">
        <v>18</v>
      </c>
      <c r="L32" s="13">
        <v>20</v>
      </c>
      <c r="M32" s="7">
        <v>45</v>
      </c>
      <c r="N32" s="8">
        <v>110</v>
      </c>
      <c r="O32" s="8">
        <v>250</v>
      </c>
      <c r="P32" s="8">
        <v>280</v>
      </c>
      <c r="Q32" s="13">
        <v>280</v>
      </c>
      <c r="R32" s="22"/>
    </row>
    <row r="33" spans="1:18" ht="11.25" customHeight="1" thickBot="1" x14ac:dyDescent="0.2">
      <c r="A33" s="44" t="s">
        <v>33</v>
      </c>
      <c r="B33" s="15">
        <v>176.6</v>
      </c>
      <c r="C33" s="17">
        <v>153.19999999999999</v>
      </c>
      <c r="D33" s="20">
        <v>63.3</v>
      </c>
      <c r="E33" s="20">
        <v>47.7</v>
      </c>
      <c r="F33" s="45">
        <v>47.8</v>
      </c>
      <c r="G33" s="33">
        <v>98.1</v>
      </c>
      <c r="H33" s="16">
        <v>1058</v>
      </c>
      <c r="I33" s="16">
        <v>2720</v>
      </c>
      <c r="J33" s="16">
        <v>51.1</v>
      </c>
      <c r="K33" s="20">
        <v>53.1</v>
      </c>
      <c r="L33" s="46">
        <v>54.7</v>
      </c>
      <c r="M33" s="20">
        <v>69.900000000000006</v>
      </c>
      <c r="N33" s="20">
        <v>135.80000000000001</v>
      </c>
      <c r="O33" s="17">
        <v>178</v>
      </c>
      <c r="P33" s="17">
        <v>193</v>
      </c>
      <c r="Q33" s="47">
        <v>197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247</v>
      </c>
      <c r="E37" s="9" t="s">
        <v>247</v>
      </c>
      <c r="F37" s="9" t="s">
        <v>247</v>
      </c>
      <c r="G37" s="182" t="s">
        <v>247</v>
      </c>
      <c r="H37" s="183"/>
      <c r="I37" s="186"/>
      <c r="J37" s="182" t="s">
        <v>247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247</v>
      </c>
      <c r="E39" s="8" t="s">
        <v>247</v>
      </c>
      <c r="F39" s="8" t="s">
        <v>247</v>
      </c>
      <c r="G39" s="8" t="s">
        <v>247</v>
      </c>
      <c r="H39" s="8" t="s">
        <v>247</v>
      </c>
      <c r="I39" s="8" t="s">
        <v>247</v>
      </c>
      <c r="J39" s="8" t="s">
        <v>247</v>
      </c>
      <c r="K39" s="8" t="s">
        <v>247</v>
      </c>
      <c r="L39" s="13" t="s">
        <v>247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247</v>
      </c>
      <c r="E40" s="16" t="s">
        <v>247</v>
      </c>
      <c r="F40" s="16" t="s">
        <v>247</v>
      </c>
      <c r="G40" s="16" t="s">
        <v>247</v>
      </c>
      <c r="H40" s="16" t="s">
        <v>247</v>
      </c>
      <c r="I40" s="16" t="s">
        <v>247</v>
      </c>
      <c r="J40" s="20" t="s">
        <v>247</v>
      </c>
      <c r="K40" s="20" t="s">
        <v>247</v>
      </c>
      <c r="L40" s="45" t="s">
        <v>247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247</v>
      </c>
      <c r="E44" s="9" t="s">
        <v>247</v>
      </c>
      <c r="F44" s="9" t="s">
        <v>247</v>
      </c>
      <c r="G44" s="182" t="s">
        <v>247</v>
      </c>
      <c r="H44" s="183"/>
      <c r="I44" s="184"/>
      <c r="J44" s="26">
        <v>5.1669999999999998</v>
      </c>
      <c r="K44" s="9">
        <v>11.115</v>
      </c>
      <c r="L44" s="182">
        <v>21.094999999999999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253</v>
      </c>
      <c r="C45" s="11" t="s">
        <v>254</v>
      </c>
      <c r="D45" s="11" t="s">
        <v>255</v>
      </c>
      <c r="E45" s="11" t="s">
        <v>256</v>
      </c>
      <c r="F45" s="11" t="s">
        <v>257</v>
      </c>
      <c r="G45" s="11" t="s">
        <v>258</v>
      </c>
      <c r="H45" s="11" t="s">
        <v>259</v>
      </c>
      <c r="I45" s="28" t="s">
        <v>260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261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247</v>
      </c>
      <c r="E46" s="8" t="s">
        <v>247</v>
      </c>
      <c r="F46" s="8" t="s">
        <v>247</v>
      </c>
      <c r="G46" s="8" t="s">
        <v>247</v>
      </c>
      <c r="H46" s="8" t="s">
        <v>247</v>
      </c>
      <c r="I46" s="39" t="s">
        <v>247</v>
      </c>
      <c r="J46" s="7">
        <v>12</v>
      </c>
      <c r="K46" s="39">
        <v>15</v>
      </c>
      <c r="L46" s="49" t="s">
        <v>247</v>
      </c>
      <c r="M46" s="8">
        <v>15</v>
      </c>
      <c r="N46" s="13">
        <v>20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247</v>
      </c>
      <c r="E47" s="16" t="s">
        <v>247</v>
      </c>
      <c r="F47" s="16" t="s">
        <v>247</v>
      </c>
      <c r="G47" s="16" t="s">
        <v>247</v>
      </c>
      <c r="H47" s="16" t="s">
        <v>247</v>
      </c>
      <c r="I47" s="50" t="s">
        <v>247</v>
      </c>
      <c r="J47" s="33">
        <v>103.4</v>
      </c>
      <c r="K47" s="45">
        <v>75.5</v>
      </c>
      <c r="L47" s="51" t="s">
        <v>247</v>
      </c>
      <c r="M47" s="16">
        <v>72.5</v>
      </c>
      <c r="N47" s="46">
        <v>71.8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16.754000000000001</v>
      </c>
      <c r="D51" s="183"/>
      <c r="E51" s="184"/>
      <c r="F51" s="185">
        <v>17.533000000000001</v>
      </c>
      <c r="G51" s="183"/>
      <c r="H51" s="186"/>
      <c r="I51" s="182">
        <v>7.1849999999999996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350</v>
      </c>
      <c r="D53" s="8">
        <v>400</v>
      </c>
      <c r="E53" s="54" t="s">
        <v>247</v>
      </c>
      <c r="F53" s="49" t="str">
        <f>E53</f>
        <v>-</v>
      </c>
      <c r="G53" s="8">
        <v>420</v>
      </c>
      <c r="H53" s="55">
        <v>480</v>
      </c>
      <c r="I53" s="8">
        <v>50</v>
      </c>
      <c r="J53" s="8">
        <v>60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247</v>
      </c>
      <c r="C54" s="17">
        <v>300</v>
      </c>
      <c r="D54" s="56">
        <v>322</v>
      </c>
      <c r="E54" s="57" t="s">
        <v>247</v>
      </c>
      <c r="F54" s="51" t="s">
        <v>247</v>
      </c>
      <c r="G54" s="56">
        <v>294</v>
      </c>
      <c r="H54" s="58">
        <v>304</v>
      </c>
      <c r="I54" s="31">
        <v>72.7</v>
      </c>
      <c r="J54" s="59">
        <v>71.099999999999994</v>
      </c>
      <c r="K54" s="32">
        <v>70.900000000000006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6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8" width="16.375" bestFit="1" customWidth="1"/>
    <col min="131" max="131" width="14.125" customWidth="1"/>
  </cols>
  <sheetData>
    <row r="1" spans="1:132" x14ac:dyDescent="0.15">
      <c r="A1" s="62" t="s">
        <v>363</v>
      </c>
      <c r="B1" s="62"/>
      <c r="C1" s="176" t="s">
        <v>262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8"/>
      <c r="BN1" s="179" t="s">
        <v>263</v>
      </c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1"/>
      <c r="DZ1" s="168" t="s">
        <v>282</v>
      </c>
      <c r="EA1" s="164" t="s">
        <v>283</v>
      </c>
      <c r="EB1" s="166" t="s">
        <v>284</v>
      </c>
    </row>
    <row r="2" spans="1:132" x14ac:dyDescent="0.15">
      <c r="A2" s="63" t="s">
        <v>264</v>
      </c>
      <c r="C2" s="78" t="s">
        <v>4</v>
      </c>
      <c r="D2" s="79" t="s">
        <v>5</v>
      </c>
      <c r="E2" s="79" t="s">
        <v>6</v>
      </c>
      <c r="F2" s="74" t="s">
        <v>421</v>
      </c>
      <c r="G2" s="78" t="s">
        <v>8</v>
      </c>
      <c r="H2" s="79" t="s">
        <v>9</v>
      </c>
      <c r="I2" s="79" t="s">
        <v>10</v>
      </c>
      <c r="J2" s="74" t="s">
        <v>266</v>
      </c>
      <c r="K2" s="78" t="s">
        <v>12</v>
      </c>
      <c r="L2" s="79" t="s">
        <v>13</v>
      </c>
      <c r="M2" s="74" t="s">
        <v>267</v>
      </c>
      <c r="N2" s="78" t="s">
        <v>38</v>
      </c>
      <c r="O2" s="79" t="s">
        <v>39</v>
      </c>
      <c r="P2" s="79" t="s">
        <v>40</v>
      </c>
      <c r="Q2" s="79" t="s">
        <v>41</v>
      </c>
      <c r="R2" s="74" t="s">
        <v>268</v>
      </c>
      <c r="S2" s="78" t="s">
        <v>43</v>
      </c>
      <c r="T2" s="79" t="s">
        <v>44</v>
      </c>
      <c r="U2" s="79" t="s">
        <v>45</v>
      </c>
      <c r="V2" s="74" t="s">
        <v>269</v>
      </c>
      <c r="W2" s="74" t="s">
        <v>270</v>
      </c>
      <c r="X2" s="80" t="s">
        <v>599</v>
      </c>
      <c r="Y2" s="81" t="s">
        <v>64</v>
      </c>
      <c r="Z2" s="74" t="s">
        <v>271</v>
      </c>
      <c r="AA2" s="81" t="s">
        <v>66</v>
      </c>
      <c r="AB2" s="82" t="s">
        <v>67</v>
      </c>
      <c r="AC2" s="74" t="s">
        <v>272</v>
      </c>
      <c r="AD2" s="81" t="s">
        <v>69</v>
      </c>
      <c r="AE2" s="82" t="s">
        <v>70</v>
      </c>
      <c r="AF2" s="82" t="s">
        <v>71</v>
      </c>
      <c r="AG2" s="82" t="s">
        <v>72</v>
      </c>
      <c r="AH2" s="74" t="s">
        <v>273</v>
      </c>
      <c r="AI2" s="81" t="s">
        <v>85</v>
      </c>
      <c r="AJ2" s="82" t="s">
        <v>86</v>
      </c>
      <c r="AK2" s="82" t="s">
        <v>87</v>
      </c>
      <c r="AL2" s="74" t="s">
        <v>274</v>
      </c>
      <c r="AM2" s="81" t="s">
        <v>89</v>
      </c>
      <c r="AN2" s="82" t="s">
        <v>90</v>
      </c>
      <c r="AO2" s="82" t="s">
        <v>91</v>
      </c>
      <c r="AP2" s="74" t="s">
        <v>275</v>
      </c>
      <c r="AQ2" s="81" t="s">
        <v>93</v>
      </c>
      <c r="AR2" s="82" t="s">
        <v>94</v>
      </c>
      <c r="AS2" s="74" t="s">
        <v>276</v>
      </c>
      <c r="AT2" s="81" t="s">
        <v>107</v>
      </c>
      <c r="AU2" s="82" t="s">
        <v>108</v>
      </c>
      <c r="AV2" s="82" t="s">
        <v>109</v>
      </c>
      <c r="AW2" s="82" t="s">
        <v>110</v>
      </c>
      <c r="AX2" s="82" t="s">
        <v>111</v>
      </c>
      <c r="AY2" s="74" t="s">
        <v>277</v>
      </c>
      <c r="AZ2" s="74" t="s">
        <v>113</v>
      </c>
      <c r="BA2" s="81" t="s">
        <v>123</v>
      </c>
      <c r="BB2" s="82" t="s">
        <v>124</v>
      </c>
      <c r="BC2" s="82" t="s">
        <v>125</v>
      </c>
      <c r="BD2" s="82" t="s">
        <v>126</v>
      </c>
      <c r="BE2" s="82" t="s">
        <v>127</v>
      </c>
      <c r="BF2" s="74" t="s">
        <v>278</v>
      </c>
      <c r="BG2" s="81" t="s">
        <v>129</v>
      </c>
      <c r="BH2" s="82" t="s">
        <v>130</v>
      </c>
      <c r="BI2" s="74" t="s">
        <v>279</v>
      </c>
      <c r="BJ2" s="81" t="s">
        <v>138</v>
      </c>
      <c r="BK2" s="74" t="s">
        <v>280</v>
      </c>
      <c r="BL2" s="74" t="s">
        <v>422</v>
      </c>
      <c r="BM2" s="74" t="s">
        <v>423</v>
      </c>
      <c r="BN2" s="83" t="s">
        <v>4</v>
      </c>
      <c r="BO2" s="84" t="s">
        <v>5</v>
      </c>
      <c r="BP2" s="84" t="s">
        <v>6</v>
      </c>
      <c r="BQ2" s="73" t="s">
        <v>421</v>
      </c>
      <c r="BR2" s="83" t="s">
        <v>8</v>
      </c>
      <c r="BS2" s="84" t="s">
        <v>9</v>
      </c>
      <c r="BT2" s="84" t="s">
        <v>10</v>
      </c>
      <c r="BU2" s="65" t="s">
        <v>266</v>
      </c>
      <c r="BV2" s="83" t="s">
        <v>12</v>
      </c>
      <c r="BW2" s="84" t="s">
        <v>13</v>
      </c>
      <c r="BX2" s="65" t="s">
        <v>267</v>
      </c>
      <c r="BY2" s="83" t="s">
        <v>38</v>
      </c>
      <c r="BZ2" s="84" t="s">
        <v>39</v>
      </c>
      <c r="CA2" s="84" t="s">
        <v>40</v>
      </c>
      <c r="CB2" s="84" t="s">
        <v>41</v>
      </c>
      <c r="CC2" s="65" t="s">
        <v>268</v>
      </c>
      <c r="CD2" s="83" t="s">
        <v>43</v>
      </c>
      <c r="CE2" s="84" t="s">
        <v>44</v>
      </c>
      <c r="CF2" s="84" t="s">
        <v>45</v>
      </c>
      <c r="CG2" s="65" t="s">
        <v>269</v>
      </c>
      <c r="CH2" s="65" t="s">
        <v>270</v>
      </c>
      <c r="CI2" s="85" t="s">
        <v>599</v>
      </c>
      <c r="CJ2" s="86" t="s">
        <v>64</v>
      </c>
      <c r="CK2" s="65" t="s">
        <v>271</v>
      </c>
      <c r="CL2" s="86" t="s">
        <v>66</v>
      </c>
      <c r="CM2" s="87" t="s">
        <v>67</v>
      </c>
      <c r="CN2" s="65" t="s">
        <v>272</v>
      </c>
      <c r="CO2" s="86" t="s">
        <v>69</v>
      </c>
      <c r="CP2" s="87" t="s">
        <v>70</v>
      </c>
      <c r="CQ2" s="87" t="s">
        <v>71</v>
      </c>
      <c r="CR2" s="87" t="s">
        <v>72</v>
      </c>
      <c r="CS2" s="65" t="s">
        <v>273</v>
      </c>
      <c r="CT2" s="86" t="s">
        <v>85</v>
      </c>
      <c r="CU2" s="87" t="s">
        <v>86</v>
      </c>
      <c r="CV2" s="87" t="s">
        <v>87</v>
      </c>
      <c r="CW2" s="65" t="s">
        <v>274</v>
      </c>
      <c r="CX2" s="86" t="s">
        <v>89</v>
      </c>
      <c r="CY2" s="87" t="s">
        <v>90</v>
      </c>
      <c r="CZ2" s="87" t="s">
        <v>91</v>
      </c>
      <c r="DA2" s="65" t="s">
        <v>275</v>
      </c>
      <c r="DB2" s="86" t="s">
        <v>93</v>
      </c>
      <c r="DC2" s="87" t="s">
        <v>94</v>
      </c>
      <c r="DD2" s="65" t="s">
        <v>276</v>
      </c>
      <c r="DE2" s="86" t="s">
        <v>107</v>
      </c>
      <c r="DF2" s="87" t="s">
        <v>108</v>
      </c>
      <c r="DG2" s="87" t="s">
        <v>109</v>
      </c>
      <c r="DH2" s="87" t="s">
        <v>110</v>
      </c>
      <c r="DI2" s="87" t="s">
        <v>111</v>
      </c>
      <c r="DJ2" s="65" t="s">
        <v>277</v>
      </c>
      <c r="DK2" s="73" t="s">
        <v>113</v>
      </c>
      <c r="DL2" s="86" t="s">
        <v>123</v>
      </c>
      <c r="DM2" s="87" t="s">
        <v>124</v>
      </c>
      <c r="DN2" s="87" t="s">
        <v>125</v>
      </c>
      <c r="DO2" s="87" t="s">
        <v>126</v>
      </c>
      <c r="DP2" s="87" t="s">
        <v>127</v>
      </c>
      <c r="DQ2" s="65" t="s">
        <v>278</v>
      </c>
      <c r="DR2" s="86" t="s">
        <v>129</v>
      </c>
      <c r="DS2" s="87" t="s">
        <v>130</v>
      </c>
      <c r="DT2" s="65" t="s">
        <v>279</v>
      </c>
      <c r="DU2" s="86" t="s">
        <v>138</v>
      </c>
      <c r="DV2" s="65" t="s">
        <v>280</v>
      </c>
      <c r="DW2" s="73" t="s">
        <v>422</v>
      </c>
      <c r="DX2" s="73" t="s">
        <v>423</v>
      </c>
      <c r="DZ2" s="169"/>
      <c r="EA2" s="165"/>
      <c r="EB2" s="167"/>
    </row>
    <row r="3" spans="1:132" x14ac:dyDescent="0.15">
      <c r="A3" s="66" t="s">
        <v>281</v>
      </c>
      <c r="B3" s="63">
        <f ca="1">INDIRECT(A3&amp;"!A8")</f>
        <v>41278</v>
      </c>
      <c r="C3" s="138" t="e">
        <f ca="1">$EB$3-INDIRECT($A3&amp;"!B9")</f>
        <v>#VALUE!</v>
      </c>
      <c r="D3" s="138" t="e">
        <f ca="1">$EB$4-INDIRECT($A3&amp;"!C9")</f>
        <v>#VALUE!</v>
      </c>
      <c r="E3" s="75">
        <f t="shared" ref="E3:E53" ca="1" si="0">$EB$5-INDIRECT($A3&amp;"!D9")</f>
        <v>53.935000000000002</v>
      </c>
      <c r="F3" s="75">
        <f ca="1">$EB$6-INDIRECT($A3&amp;"!E9")</f>
        <v>49.792000000000002</v>
      </c>
      <c r="G3" s="138" t="e">
        <f ca="1">$EB$7-INDIRECT($A3&amp;"!H9")</f>
        <v>#VALUE!</v>
      </c>
      <c r="H3" s="138" t="e">
        <f ca="1">$EB$8-INDIRECT($A3&amp;"!I9")</f>
        <v>#VALUE!</v>
      </c>
      <c r="I3" s="75">
        <f t="shared" ref="I3:I53" ca="1" si="1">$EB$9-INDIRECT($A3&amp;"!J9")</f>
        <v>51.657999999999994</v>
      </c>
      <c r="J3" s="75">
        <f t="shared" ref="J3:J53" ca="1" si="2">$EB$10-INDIRECT($A3&amp;"!K9")</f>
        <v>46.456000000000003</v>
      </c>
      <c r="K3" s="138" t="e">
        <f t="shared" ref="K3" ca="1" si="3">$EB$11-INDIRECT($A3&amp;"!N9")</f>
        <v>#VALUE!</v>
      </c>
      <c r="L3" s="75">
        <f t="shared" ref="L3:L52" ca="1" si="4">$EB$12-INDIRECT($A3&amp;"!O9")</f>
        <v>71.998999999999995</v>
      </c>
      <c r="M3" s="75">
        <f t="shared" ref="M3:M53" ca="1" si="5">$EB$13-INDIRECT($A3&amp;"!P9")</f>
        <v>63.61</v>
      </c>
      <c r="N3" s="75">
        <f t="shared" ref="N3:N52" ca="1" si="6">$EB$14-INDIRECT($A3&amp;"!B16")</f>
        <v>72.008999999999986</v>
      </c>
      <c r="O3" s="75">
        <f t="shared" ref="O3:O52" ca="1" si="7">$EB$15-INDIRECT($A3&amp;"!C16")</f>
        <v>66.692000000000007</v>
      </c>
      <c r="P3" s="138" t="e">
        <f t="shared" ref="P3" ca="1" si="8">$EB$16-INDIRECT($A3&amp;"!D16")</f>
        <v>#VALUE!</v>
      </c>
      <c r="Q3" s="75">
        <f t="shared" ref="Q3:Q52" ca="1" si="9">$EB$17-INDIRECT($A3&amp;"!E16")</f>
        <v>54.397000000000006</v>
      </c>
      <c r="R3" s="75">
        <f t="shared" ref="R3:R53" ca="1" si="10">$EB$18-INDIRECT($A3&amp;"!F16")</f>
        <v>51.119</v>
      </c>
      <c r="S3" s="75">
        <f t="shared" ref="S3:S52" ca="1" si="11">$EB$19-INDIRECT($A3&amp;"!I16")</f>
        <v>65.421999999999997</v>
      </c>
      <c r="T3" s="75">
        <f t="shared" ref="T3:T52" ca="1" si="12">$EB$20-INDIRECT($A3&amp;"!J16")</f>
        <v>55.833000000000006</v>
      </c>
      <c r="U3" s="75">
        <f t="shared" ref="U3:U52" ca="1" si="13">$EB$21-INDIRECT($A3&amp;"!K16")</f>
        <v>52.091000000000008</v>
      </c>
      <c r="V3" s="75">
        <f t="shared" ref="V3:V53" ca="1" si="14">$EB$22-INDIRECT($A3&amp;"!L16")</f>
        <v>50.271000000000001</v>
      </c>
      <c r="W3" s="75">
        <f t="shared" ref="W3:W53" ca="1" si="15">$EB$25-INDIRECT(A3&amp;"!O16")</f>
        <v>41.353999999999999</v>
      </c>
      <c r="X3" s="75">
        <f ca="1">$EB$23-INDIRECT($A3&amp;"!Q16")</f>
        <v>53.113</v>
      </c>
      <c r="Y3" s="75">
        <f t="shared" ref="Y3:Y53" ca="1" si="16">$EB$25-INDIRECT($A3&amp;"!B23")</f>
        <v>52.405000000000001</v>
      </c>
      <c r="Z3" s="75">
        <f ca="1">$EB$26-INDIRECT(A3&amp;"!Ｃ23")</f>
        <v>49.079000000000001</v>
      </c>
      <c r="AA3" s="75">
        <f t="shared" ref="AA3:AA52" ca="1" si="17">$EB$27-INDIRECT($A3&amp;"!F23")</f>
        <v>50.635000000000005</v>
      </c>
      <c r="AB3" s="75">
        <f t="shared" ref="AB3:AB52" ca="1" si="18">$EB$28-INDIRECT($A3&amp;"!G23")</f>
        <v>49.846000000000004</v>
      </c>
      <c r="AC3" s="75">
        <f t="shared" ref="AC3:AC52" ca="1" si="19">$EB$29-INDIRECT($A3&amp;"!H23")</f>
        <v>50.072000000000003</v>
      </c>
      <c r="AD3" s="156" t="e">
        <f t="shared" ref="AD3" ca="1" si="20">$EB$30-INDIRECT($A3&amp;"!K23")</f>
        <v>#VALUE!</v>
      </c>
      <c r="AE3" s="75">
        <f t="shared" ref="AE3:AE52" ca="1" si="21">$EB$31-INDIRECT($A3&amp;"!L23")</f>
        <v>72.50800000000001</v>
      </c>
      <c r="AF3" s="75">
        <f t="shared" ref="AF3:AF52" ca="1" si="22">$EB$32-INDIRECT($A3&amp;"!M23")</f>
        <v>74.006</v>
      </c>
      <c r="AG3" s="75">
        <f t="shared" ref="AG3:AG52" ca="1" si="23">$EB$33-INDIRECT($A3&amp;"!N23")</f>
        <v>67.810999999999993</v>
      </c>
      <c r="AH3" s="75">
        <f t="shared" ref="AH3:AH53" ca="1" si="24">$EB$34-INDIRECT($A3&amp;"!O23")</f>
        <v>59.97</v>
      </c>
      <c r="AI3" s="75">
        <f t="shared" ref="AI3:AI52" ca="1" si="25">$EB$35-INDIRECT($A3&amp;"!B30")</f>
        <v>55.111000000000004</v>
      </c>
      <c r="AJ3" s="75">
        <f t="shared" ref="AJ3:AJ52" ca="1" si="26">$EB$36-INDIRECT($A3&amp;"!C30")</f>
        <v>60.393999999999998</v>
      </c>
      <c r="AK3" s="75">
        <f t="shared" ref="AK3:AK52" ca="1" si="27">$EB$37-INDIRECT($A3&amp;"!D30")</f>
        <v>51.356999999999999</v>
      </c>
      <c r="AL3" s="75">
        <f t="shared" ref="AL3:AL52" ca="1" si="28">$EB$38-INDIRECT($A3&amp;"!E30")</f>
        <v>50.384</v>
      </c>
      <c r="AM3" s="75">
        <f t="shared" ref="AM3:AM52" ca="1" si="29">$EB$39-INDIRECT($A3&amp;"!G30")</f>
        <v>73.435000000000002</v>
      </c>
      <c r="AN3" s="75">
        <f t="shared" ref="AN3:AN52" ca="1" si="30">$EB$40-INDIRECT($A3&amp;"!H30")</f>
        <v>70.652999999999992</v>
      </c>
      <c r="AO3" s="75">
        <f t="shared" ref="AO3:AO52" ca="1" si="31">$EB$41-INDIRECT($A3&amp;"!I30")</f>
        <v>60.2</v>
      </c>
      <c r="AP3" s="75">
        <f t="shared" ref="AP3:AP53" ca="1" si="32">$EB$42-INDIRECT($A3&amp;"!J30")</f>
        <v>53.119</v>
      </c>
      <c r="AQ3" s="75">
        <f t="shared" ref="AQ3:AQ53" ca="1" si="33">$EB$43-INDIRECT($A3&amp;"!M30")</f>
        <v>52.257000000000005</v>
      </c>
      <c r="AR3" s="75">
        <f t="shared" ref="AR3:AR53" ca="1" si="34">$EB$44-INDIRECT($A3&amp;"!N30")</f>
        <v>52.012</v>
      </c>
      <c r="AS3" s="75">
        <f t="shared" ref="AS3:AS53" ca="1" si="35">$EB$45-INDIRECT($A3&amp;"!O30")</f>
        <v>48.139000000000003</v>
      </c>
      <c r="AT3" s="138" t="e">
        <f t="shared" ref="AT3" ca="1" si="36">$EB$46-INDIRECT($A3&amp;"!B37")</f>
        <v>#VALUE!</v>
      </c>
      <c r="AU3" s="138" t="e">
        <f t="shared" ref="AU3" ca="1" si="37">$EB$47-INDIRECT($A3&amp;"!C37")</f>
        <v>#VALUE!</v>
      </c>
      <c r="AV3" s="138" t="e">
        <f t="shared" ref="AV3" ca="1" si="38">$EB$48-INDIRECT($A3&amp;"!D37")</f>
        <v>#VALUE!</v>
      </c>
      <c r="AW3" s="138"/>
      <c r="AX3" s="138"/>
      <c r="AY3" s="138"/>
      <c r="AZ3" s="138"/>
      <c r="BA3" s="138" t="e">
        <f t="shared" ref="BA3" ca="1" si="39">$EB$53-INDIRECT($A3&amp;"!B44")</f>
        <v>#VALUE!</v>
      </c>
      <c r="BB3" s="138" t="e">
        <f t="shared" ref="BB3" ca="1" si="40">$EB$54-INDIRECT($A3&amp;"!C44")</f>
        <v>#VALUE!</v>
      </c>
      <c r="BC3" s="138"/>
      <c r="BD3" s="138"/>
      <c r="BE3" s="138"/>
      <c r="BF3" s="138"/>
      <c r="BG3" s="76">
        <f t="shared" ref="BG3:BG52" ca="1" si="41">$EB$59-INDIRECT($A3&amp;"!J44")</f>
        <v>70.024999999999991</v>
      </c>
      <c r="BH3" s="76">
        <f t="shared" ref="BH3:BH52" ca="1" si="42">$EB$60-INDIRECT($A3&amp;"!K44")</f>
        <v>63.575000000000003</v>
      </c>
      <c r="BI3" s="76">
        <f t="shared" ref="BI3:BI53" ca="1" si="43">$EB$61-INDIRECT($A3&amp;"!L44")</f>
        <v>53.546999999999997</v>
      </c>
      <c r="BJ3" s="157" t="e">
        <f ca="1">$EB$62-INDIRECT($A3&amp;"!B51")</f>
        <v>#VALUE!</v>
      </c>
      <c r="BK3" s="76">
        <f ca="1">$EB$63-INDIRECT($A3&amp;"!C51")</f>
        <v>48.478999999999999</v>
      </c>
      <c r="BL3" s="76">
        <f ca="1">$EB$65-INDIRECT($A3&amp;"!F51")</f>
        <v>47.074000000000005</v>
      </c>
      <c r="BM3" s="76">
        <f ca="1">$EB$66-INDIRECT($A3&amp;"!I51")</f>
        <v>50.02</v>
      </c>
      <c r="BN3" s="89" t="str">
        <f t="shared" ref="BN3:BN52" ca="1" si="44">INDIRECT($A3&amp;"!B11")</f>
        <v>水位なし</v>
      </c>
      <c r="BO3" s="89" t="str">
        <f t="shared" ref="BO3:BO52" ca="1" si="45">INDIRECT($A3&amp;"!C11")</f>
        <v>水位なし</v>
      </c>
      <c r="BP3" s="89">
        <f ca="1">INDIRECT($A3&amp;"!D11")</f>
        <v>400</v>
      </c>
      <c r="BQ3" s="68">
        <f ca="1">INDIRECT($A3&amp;"!F11")</f>
        <v>1300</v>
      </c>
      <c r="BR3" s="64" t="str">
        <f t="shared" ref="BR3:BR52" ca="1" si="46">INDIRECT($A3&amp;"!H11")</f>
        <v>水位なし</v>
      </c>
      <c r="BS3" s="64" t="str">
        <f t="shared" ref="BS3:BS52" ca="1" si="47">INDIRECT($A3&amp;"!I11")</f>
        <v>水位なし</v>
      </c>
      <c r="BT3" s="64">
        <f ca="1">INDIRECT($A3&amp;"!J11")</f>
        <v>90</v>
      </c>
      <c r="BU3" s="64">
        <f ca="1">INDIRECT($A3&amp;"!M11")</f>
        <v>450</v>
      </c>
      <c r="BV3" s="90" t="str">
        <f t="shared" ref="BV3:BV52" ca="1" si="48">INDIRECT($A3&amp;"!N11")</f>
        <v>水位なし</v>
      </c>
      <c r="BW3" s="90">
        <f ca="1">INDIRECT($A3&amp;"!O11")</f>
        <v>130</v>
      </c>
      <c r="BX3" s="69">
        <f ca="1">INDIRECT($A3&amp;"!Q11")</f>
        <v>620</v>
      </c>
      <c r="BY3" s="64">
        <f ca="1">INDIRECT($A3&amp;"!B18")</f>
        <v>30</v>
      </c>
      <c r="BZ3" s="64">
        <f ca="1">INDIRECT($A3&amp;"!C18")</f>
        <v>25</v>
      </c>
      <c r="CA3" s="64" t="str">
        <f t="shared" ref="CA3:CA52" ca="1" si="49">INDIRECT($A3&amp;"!D18")</f>
        <v>水位なし</v>
      </c>
      <c r="CB3" s="64">
        <f ca="1">INDIRECT($A3&amp;"!E18")</f>
        <v>1600</v>
      </c>
      <c r="CC3" s="64">
        <f ca="1">INDIRECT($A3&amp;"!H18")</f>
        <v>80</v>
      </c>
      <c r="CD3" s="64">
        <f ca="1">INDIRECT($A3&amp;"!I18")</f>
        <v>20</v>
      </c>
      <c r="CE3" s="64">
        <f ca="1">INDIRECT($A3&amp;"!J18")</f>
        <v>330</v>
      </c>
      <c r="CF3" s="64">
        <f ca="1">INDIRECT($A3&amp;"!K18")</f>
        <v>1000</v>
      </c>
      <c r="CG3" s="64">
        <f ca="1">INDIRECT($A3&amp;"!N18")</f>
        <v>12</v>
      </c>
      <c r="CH3" s="64">
        <f ca="1">INDIRECT($A3&amp;"!P18")</f>
        <v>750</v>
      </c>
      <c r="CI3" s="64">
        <f ca="1">INDIRECT($A3&amp;"!Q18")</f>
        <v>150</v>
      </c>
      <c r="CJ3" s="64">
        <f ca="1">INDIRECT($A3&amp;"!B25")</f>
        <v>20</v>
      </c>
      <c r="CK3" s="64">
        <f ca="1">INDIRECT($A3&amp;"!E25")</f>
        <v>30</v>
      </c>
      <c r="CL3" s="64">
        <f ca="1">INDIRECT($A3&amp;"!F25")</f>
        <v>900</v>
      </c>
      <c r="CM3" s="64">
        <f ca="1">INDIRECT($A3&amp;"!G25")</f>
        <v>750</v>
      </c>
      <c r="CN3" s="64">
        <f ca="1">INDIRECT($A3&amp;"!J25")</f>
        <v>12</v>
      </c>
      <c r="CO3" s="134" t="str">
        <f t="shared" ref="CO3" ca="1" si="50">INDIRECT($A3&amp;"!K25")</f>
        <v>水位なし</v>
      </c>
      <c r="CP3" s="64">
        <f t="shared" ref="CP3:CP47" ca="1" si="51">INDIRECT($A3&amp;"!L25")</f>
        <v>330</v>
      </c>
      <c r="CQ3" s="64">
        <f ca="1">INDIRECT($A3&amp;"!M25")</f>
        <v>4800</v>
      </c>
      <c r="CR3" s="64">
        <f ca="1">INDIRECT($A3&amp;"!N25")</f>
        <v>2000</v>
      </c>
      <c r="CS3" s="64">
        <f ca="1">INDIRECT($A3&amp;"!Q25")</f>
        <v>10</v>
      </c>
      <c r="CT3" s="64">
        <f ca="1">INDIRECT($A3&amp;"!B32")</f>
        <v>35</v>
      </c>
      <c r="CU3" s="64">
        <f ca="1">INDIRECT($A3&amp;"!C32")</f>
        <v>20</v>
      </c>
      <c r="CV3" s="64">
        <f ca="1">INDIRECT($A3&amp;"!D32")</f>
        <v>12</v>
      </c>
      <c r="CW3" s="64">
        <f ca="1">INDIRECT($A3&amp;"!F32")</f>
        <v>10</v>
      </c>
      <c r="CX3" s="64">
        <f ca="1">INDIRECT($A3&amp;"!G32")</f>
        <v>10</v>
      </c>
      <c r="CY3" s="64">
        <f ca="1">INDIRECT($A3&amp;"!H32")</f>
        <v>1800</v>
      </c>
      <c r="CZ3" s="64">
        <f ca="1">INDIRECT($A3&amp;"!I32")</f>
        <v>5000</v>
      </c>
      <c r="DA3" s="64">
        <f ca="1">INDIRECT($A3&amp;"!L32")</f>
        <v>18</v>
      </c>
      <c r="DB3" s="64">
        <f ca="1">INDIRECT($A3&amp;"!M32")</f>
        <v>110</v>
      </c>
      <c r="DC3" s="64">
        <f ca="1">INDIRECT($A3&amp;"!N32")</f>
        <v>140</v>
      </c>
      <c r="DD3" s="64">
        <f ca="1">INDIRECT($A3&amp;"!Q32")</f>
        <v>300</v>
      </c>
      <c r="DE3" s="134" t="str">
        <f t="shared" ref="DE3" ca="1" si="52">INDIRECT($A3&amp;"!B39")</f>
        <v>-</v>
      </c>
      <c r="DF3" s="134" t="str">
        <f t="shared" ref="DF3" ca="1" si="53">INDIRECT($A3&amp;"!C39")</f>
        <v>-</v>
      </c>
      <c r="DG3" s="134" t="str">
        <f t="shared" ref="DG3" ca="1" si="54">INDIRECT($A3&amp;"!D39")</f>
        <v>-</v>
      </c>
      <c r="DH3" s="134" t="str">
        <f t="shared" ref="DH3" ca="1" si="55">INDIRECT($A3&amp;"!E39")</f>
        <v>-</v>
      </c>
      <c r="DI3" s="134" t="str">
        <f t="shared" ref="DI3:DI35" ca="1" si="56">INDIRECT($A3&amp;"!F39")</f>
        <v>-</v>
      </c>
      <c r="DJ3" s="134" t="str">
        <f t="shared" ref="DJ3" ca="1" si="57">INDIRECT(A3&amp;"!I39")</f>
        <v>-</v>
      </c>
      <c r="DK3" s="134" t="str">
        <f t="shared" ref="DK3:DK35" ca="1" si="58">INDIRECT($A3&amp;"!L39")</f>
        <v>-</v>
      </c>
      <c r="DL3" s="134" t="str">
        <f t="shared" ref="DL3" ca="1" si="59">INDIRECT($A3&amp;"!B46")</f>
        <v>-</v>
      </c>
      <c r="DM3" s="134" t="str">
        <f t="shared" ref="DM3" ca="1" si="60">INDIRECT($A3&amp;"!C46")</f>
        <v>-</v>
      </c>
      <c r="DN3" s="134" t="str">
        <f t="shared" ref="DN3:DN35" ca="1" si="61">INDIRECT($A3&amp;"!D46")</f>
        <v>-</v>
      </c>
      <c r="DO3" s="134" t="str">
        <f t="shared" ref="DO3:DO35" ca="1" si="62">INDIRECT($A3&amp;"!E46")</f>
        <v>-</v>
      </c>
      <c r="DP3" s="134" t="str">
        <f t="shared" ref="DP3" ca="1" si="63">INDIRECT($A3&amp;"!F46")</f>
        <v>-</v>
      </c>
      <c r="DQ3" s="134" t="str">
        <f t="shared" ref="DQ3:DQ35" ca="1" si="64">INDIRECT(A3&amp;"!I46")</f>
        <v>-</v>
      </c>
      <c r="DR3" s="64">
        <f ca="1">INDIRECT($A3&amp;"!J46")</f>
        <v>15</v>
      </c>
      <c r="DS3" s="64">
        <f ca="1">INDIRECT($A3&amp;"!K46")</f>
        <v>15</v>
      </c>
      <c r="DT3" s="64">
        <f ca="1">INDIRECT($A3&amp;"!N46")</f>
        <v>15</v>
      </c>
      <c r="DU3" s="158" t="str">
        <f t="shared" ref="DU3" ca="1" si="65">INDIRECT($A3&amp;"!B53")</f>
        <v>水位なし</v>
      </c>
      <c r="DV3" s="69">
        <f ca="1">INDIRECT($A3&amp;"!D53")</f>
        <v>320</v>
      </c>
      <c r="DW3" s="90">
        <f ca="1">INDIRECT($A3&amp;"!H53")</f>
        <v>420</v>
      </c>
      <c r="DX3" s="90">
        <f ca="1">INDIRECT($A3&amp;"!K53")</f>
        <v>120</v>
      </c>
      <c r="DZ3" s="168" t="s">
        <v>1</v>
      </c>
      <c r="EA3" s="70" t="s">
        <v>285</v>
      </c>
      <c r="EB3" s="142">
        <v>70.674999999999997</v>
      </c>
    </row>
    <row r="4" spans="1:132" x14ac:dyDescent="0.15">
      <c r="A4" s="66" t="s">
        <v>348</v>
      </c>
      <c r="B4" s="63">
        <f t="shared" ref="B4:B53" ca="1" si="66">INDIRECT(A4&amp;"!A8")</f>
        <v>41282</v>
      </c>
      <c r="C4" s="138"/>
      <c r="D4" s="138"/>
      <c r="E4" s="75">
        <f t="shared" ca="1" si="0"/>
        <v>53.953999999999994</v>
      </c>
      <c r="F4" s="75">
        <f t="shared" ref="F4:F53" ca="1" si="67">$EB$6-INDIRECT(A4&amp;"!E9")</f>
        <v>49.760000000000005</v>
      </c>
      <c r="G4" s="138"/>
      <c r="H4" s="138"/>
      <c r="I4" s="75">
        <f t="shared" ca="1" si="1"/>
        <v>51.611999999999995</v>
      </c>
      <c r="J4" s="75">
        <f t="shared" ca="1" si="2"/>
        <v>46.454999999999998</v>
      </c>
      <c r="K4" s="138"/>
      <c r="L4" s="75">
        <f t="shared" ca="1" si="4"/>
        <v>72.004999999999995</v>
      </c>
      <c r="M4" s="75">
        <f t="shared" ca="1" si="5"/>
        <v>63.597999999999999</v>
      </c>
      <c r="N4" s="75">
        <f t="shared" ca="1" si="6"/>
        <v>71.99199999999999</v>
      </c>
      <c r="O4" s="75">
        <f t="shared" ca="1" si="7"/>
        <v>66.683000000000007</v>
      </c>
      <c r="P4" s="138"/>
      <c r="Q4" s="75">
        <f t="shared" ca="1" si="9"/>
        <v>54.393000000000001</v>
      </c>
      <c r="R4" s="75">
        <f t="shared" ca="1" si="10"/>
        <v>51.086999999999996</v>
      </c>
      <c r="S4" s="75">
        <f t="shared" ca="1" si="11"/>
        <v>65.180999999999997</v>
      </c>
      <c r="T4" s="75">
        <f t="shared" ca="1" si="12"/>
        <v>55.830000000000005</v>
      </c>
      <c r="U4" s="75">
        <f t="shared" ca="1" si="13"/>
        <v>52.093000000000004</v>
      </c>
      <c r="V4" s="75">
        <f t="shared" ca="1" si="14"/>
        <v>50.268999999999998</v>
      </c>
      <c r="W4" s="75">
        <f t="shared" ca="1" si="15"/>
        <v>41.322000000000003</v>
      </c>
      <c r="X4" s="75">
        <f t="shared" ref="X4:X53" ca="1" si="68">$EB$23-INDIRECT($A4&amp;"!Q16")</f>
        <v>53.11</v>
      </c>
      <c r="Y4" s="75">
        <f t="shared" ca="1" si="16"/>
        <v>52.395000000000003</v>
      </c>
      <c r="Z4" s="75">
        <f t="shared" ref="Z4:Z53" ca="1" si="69">$EB$26-INDIRECT(A4&amp;"!Ｃ23")</f>
        <v>49.073999999999998</v>
      </c>
      <c r="AA4" s="75">
        <f t="shared" ca="1" si="17"/>
        <v>50.671000000000006</v>
      </c>
      <c r="AB4" s="75">
        <f t="shared" ca="1" si="18"/>
        <v>49.734999999999999</v>
      </c>
      <c r="AC4" s="75">
        <f t="shared" ca="1" si="19"/>
        <v>50.063000000000002</v>
      </c>
      <c r="AD4" s="138"/>
      <c r="AE4" s="75">
        <f t="shared" ca="1" si="21"/>
        <v>72.53</v>
      </c>
      <c r="AF4" s="75">
        <f t="shared" ca="1" si="22"/>
        <v>73.991</v>
      </c>
      <c r="AG4" s="75">
        <f t="shared" ca="1" si="23"/>
        <v>67.831999999999994</v>
      </c>
      <c r="AH4" s="75">
        <f t="shared" ca="1" si="24"/>
        <v>59.965000000000003</v>
      </c>
      <c r="AI4" s="75">
        <f t="shared" ca="1" si="25"/>
        <v>60.701999999999998</v>
      </c>
      <c r="AJ4" s="75">
        <f t="shared" ca="1" si="26"/>
        <v>54.920999999999999</v>
      </c>
      <c r="AK4" s="75">
        <f t="shared" ca="1" si="27"/>
        <v>51.327999999999996</v>
      </c>
      <c r="AL4" s="75">
        <f t="shared" ca="1" si="28"/>
        <v>50.385000000000005</v>
      </c>
      <c r="AM4" s="75">
        <f t="shared" ca="1" si="29"/>
        <v>73.427999999999997</v>
      </c>
      <c r="AN4" s="75">
        <f t="shared" ca="1" si="30"/>
        <v>70.66</v>
      </c>
      <c r="AO4" s="75">
        <f t="shared" ca="1" si="31"/>
        <v>60.137</v>
      </c>
      <c r="AP4" s="75">
        <f t="shared" ca="1" si="32"/>
        <v>53.063000000000002</v>
      </c>
      <c r="AQ4" s="75">
        <f t="shared" ca="1" si="33"/>
        <v>52.324000000000005</v>
      </c>
      <c r="AR4" s="75">
        <f t="shared" ca="1" si="34"/>
        <v>52.018999999999998</v>
      </c>
      <c r="AS4" s="75">
        <f t="shared" ca="1" si="35"/>
        <v>48.132000000000005</v>
      </c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76">
        <f t="shared" ca="1" si="41"/>
        <v>69.983999999999995</v>
      </c>
      <c r="BH4" s="76">
        <f t="shared" ca="1" si="42"/>
        <v>63.578000000000003</v>
      </c>
      <c r="BI4" s="76">
        <f t="shared" ca="1" si="43"/>
        <v>53.58</v>
      </c>
      <c r="BJ4" s="157"/>
      <c r="BK4" s="76">
        <f t="shared" ref="BK4:BK53" ca="1" si="70">$EB$63-INDIRECT($A4&amp;"!C51")</f>
        <v>48.444000000000003</v>
      </c>
      <c r="BL4" s="76">
        <f t="shared" ref="BL4:BL52" ca="1" si="71">$EB$65-INDIRECT($A4&amp;"!F51")</f>
        <v>47.067000000000007</v>
      </c>
      <c r="BM4" s="76">
        <f t="shared" ref="BM4:BM52" ca="1" si="72">$EB$66-INDIRECT($A4&amp;"!I51")</f>
        <v>49.999000000000002</v>
      </c>
      <c r="BN4" s="89" t="str">
        <f t="shared" ca="1" si="44"/>
        <v>水位なし</v>
      </c>
      <c r="BO4" s="89" t="str">
        <f t="shared" ca="1" si="45"/>
        <v>水位なし</v>
      </c>
      <c r="BP4" s="89">
        <f t="shared" ref="BP4:BP53" ca="1" si="73">INDIRECT($A4&amp;"!D11")</f>
        <v>450</v>
      </c>
      <c r="BQ4" s="68">
        <f t="shared" ref="BQ4:BQ53" ca="1" si="74">INDIRECT($A4&amp;"!F11")</f>
        <v>1600</v>
      </c>
      <c r="BR4" s="64" t="str">
        <f t="shared" ca="1" si="46"/>
        <v>水位なし</v>
      </c>
      <c r="BS4" s="64" t="str">
        <f t="shared" ca="1" si="47"/>
        <v>水位なし</v>
      </c>
      <c r="BT4" s="64">
        <f t="shared" ref="BT4:BT53" ca="1" si="75">INDIRECT($A4&amp;"!J11")</f>
        <v>80</v>
      </c>
      <c r="BU4" s="64">
        <f t="shared" ref="BU4:BU53" ca="1" si="76">INDIRECT($A4&amp;"!M11")</f>
        <v>400</v>
      </c>
      <c r="BV4" s="90" t="str">
        <f t="shared" ca="1" si="48"/>
        <v>水位なし</v>
      </c>
      <c r="BW4" s="90">
        <f t="shared" ref="BW4:BW52" ca="1" si="77">INDIRECT($A4&amp;"!O11")</f>
        <v>120</v>
      </c>
      <c r="BX4" s="69">
        <f t="shared" ref="BX4:BX53" ca="1" si="78">INDIRECT($A4&amp;"!Q11")</f>
        <v>580</v>
      </c>
      <c r="BY4" s="64">
        <f t="shared" ref="BY4:BY52" ca="1" si="79">INDIRECT($A4&amp;"!B18")</f>
        <v>35</v>
      </c>
      <c r="BZ4" s="64">
        <f t="shared" ref="BZ4:BZ52" ca="1" si="80">INDIRECT($A4&amp;"!C18")</f>
        <v>25</v>
      </c>
      <c r="CA4" s="64" t="str">
        <f t="shared" ca="1" si="49"/>
        <v>水位なし</v>
      </c>
      <c r="CB4" s="64">
        <f t="shared" ref="CB4:CB52" ca="1" si="81">INDIRECT($A4&amp;"!E18")</f>
        <v>1600</v>
      </c>
      <c r="CC4" s="64">
        <f t="shared" ref="CC4:CC53" ca="1" si="82">INDIRECT($A4&amp;"!H18")</f>
        <v>60</v>
      </c>
      <c r="CD4" s="64">
        <f t="shared" ref="CD4:CD52" ca="1" si="83">INDIRECT($A4&amp;"!I18")</f>
        <v>18</v>
      </c>
      <c r="CE4" s="64">
        <f t="shared" ref="CE4:CE52" ca="1" si="84">INDIRECT($A4&amp;"!J18")</f>
        <v>380</v>
      </c>
      <c r="CF4" s="64">
        <f t="shared" ref="CF4:CF52" ca="1" si="85">INDIRECT($A4&amp;"!K18")</f>
        <v>1200</v>
      </c>
      <c r="CG4" s="64">
        <f t="shared" ref="CG4:CG53" ca="1" si="86">INDIRECT($A4&amp;"!N18")</f>
        <v>10</v>
      </c>
      <c r="CH4" s="64">
        <f t="shared" ref="CH4:CH53" ca="1" si="87">INDIRECT($A4&amp;"!P18")</f>
        <v>800</v>
      </c>
      <c r="CI4" s="64">
        <f t="shared" ref="CI4:CI53" ca="1" si="88">INDIRECT($A4&amp;"!Q18")</f>
        <v>160</v>
      </c>
      <c r="CJ4" s="64">
        <f t="shared" ref="CJ4:CJ53" ca="1" si="89">INDIRECT($A4&amp;"!B25")</f>
        <v>18</v>
      </c>
      <c r="CK4" s="64">
        <f t="shared" ref="CK4:CK53" ca="1" si="90">INDIRECT($A4&amp;"!E25")</f>
        <v>40</v>
      </c>
      <c r="CL4" s="64">
        <f t="shared" ref="CL4:CL52" ca="1" si="91">INDIRECT($A4&amp;"!F25")</f>
        <v>1000</v>
      </c>
      <c r="CM4" s="64">
        <f t="shared" ref="CM4:CM52" ca="1" si="92">INDIRECT($A4&amp;"!G25")</f>
        <v>800</v>
      </c>
      <c r="CN4" s="64">
        <f t="shared" ref="CN4:CN52" ca="1" si="93">INDIRECT($A4&amp;"!J25")</f>
        <v>12</v>
      </c>
      <c r="CO4" s="134"/>
      <c r="CP4" s="64">
        <f t="shared" ca="1" si="51"/>
        <v>650</v>
      </c>
      <c r="CQ4" s="64">
        <f t="shared" ref="CQ4:CQ52" ca="1" si="94">INDIRECT($A4&amp;"!M25")</f>
        <v>5000</v>
      </c>
      <c r="CR4" s="64">
        <f t="shared" ref="CR4:CR52" ca="1" si="95">INDIRECT($A4&amp;"!N25")</f>
        <v>3000</v>
      </c>
      <c r="CS4" s="64">
        <f t="shared" ref="CS4:CS53" ca="1" si="96">INDIRECT($A4&amp;"!Q25")</f>
        <v>8</v>
      </c>
      <c r="CT4" s="64">
        <f t="shared" ref="CT4:CT52" ca="1" si="97">INDIRECT($A4&amp;"!B32")</f>
        <v>30</v>
      </c>
      <c r="CU4" s="64">
        <f t="shared" ref="CU4:CU52" ca="1" si="98">INDIRECT($A4&amp;"!C32")</f>
        <v>20</v>
      </c>
      <c r="CV4" s="64">
        <f t="shared" ref="CV4:CV52" ca="1" si="99">INDIRECT($A4&amp;"!D32")</f>
        <v>15</v>
      </c>
      <c r="CW4" s="64">
        <f t="shared" ref="CW4:CW52" ca="1" si="100">INDIRECT($A4&amp;"!F32")</f>
        <v>10</v>
      </c>
      <c r="CX4" s="64">
        <f t="shared" ref="CX4:CX52" ca="1" si="101">INDIRECT($A4&amp;"!G32")</f>
        <v>10</v>
      </c>
      <c r="CY4" s="64">
        <f t="shared" ref="CY4:CY52" ca="1" si="102">INDIRECT($A4&amp;"!H32")</f>
        <v>1800</v>
      </c>
      <c r="CZ4" s="64">
        <f t="shared" ref="CZ4:CZ52" ca="1" si="103">INDIRECT($A4&amp;"!I32")</f>
        <v>5000</v>
      </c>
      <c r="DA4" s="64">
        <f t="shared" ref="DA4:DA53" ca="1" si="104">INDIRECT($A4&amp;"!L32")</f>
        <v>18</v>
      </c>
      <c r="DB4" s="64">
        <f t="shared" ref="DB4:DB53" ca="1" si="105">INDIRECT($A4&amp;"!M32")</f>
        <v>210</v>
      </c>
      <c r="DC4" s="64">
        <f t="shared" ref="DC4:DC53" ca="1" si="106">INDIRECT($A4&amp;"!N32")</f>
        <v>140</v>
      </c>
      <c r="DD4" s="64">
        <f t="shared" ref="DD4:DD53" ca="1" si="107">INDIRECT($A4&amp;"!Q32")</f>
        <v>320</v>
      </c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64">
        <f t="shared" ref="DR4:DR52" ca="1" si="108">INDIRECT($A4&amp;"!J46")</f>
        <v>12</v>
      </c>
      <c r="DS4" s="64">
        <f t="shared" ref="DS4:DS52" ca="1" si="109">INDIRECT($A4&amp;"!K46")</f>
        <v>25</v>
      </c>
      <c r="DT4" s="64">
        <f t="shared" ref="DT4:DT53" ca="1" si="110">INDIRECT($A4&amp;"!N46")</f>
        <v>30</v>
      </c>
      <c r="DU4" s="137"/>
      <c r="DV4" s="69">
        <f t="shared" ref="DV4:DV53" ca="1" si="111">INDIRECT($A4&amp;"!D53")</f>
        <v>250</v>
      </c>
      <c r="DW4" s="90">
        <f t="shared" ref="DW4:DW52" ca="1" si="112">INDIRECT($A4&amp;"!H53")</f>
        <v>420</v>
      </c>
      <c r="DX4" s="90">
        <f t="shared" ref="DX4:DX52" ca="1" si="113">INDIRECT($A4&amp;"!K53")</f>
        <v>100</v>
      </c>
      <c r="DZ4" s="170"/>
      <c r="EA4" s="143" t="s">
        <v>286</v>
      </c>
      <c r="EB4" s="144">
        <v>70.573999999999998</v>
      </c>
    </row>
    <row r="5" spans="1:132" x14ac:dyDescent="0.15">
      <c r="A5" s="66" t="s">
        <v>350</v>
      </c>
      <c r="B5" s="63">
        <f t="shared" ca="1" si="66"/>
        <v>41289</v>
      </c>
      <c r="C5" s="138"/>
      <c r="D5" s="138"/>
      <c r="E5" s="75">
        <f t="shared" ca="1" si="0"/>
        <v>53.959000000000003</v>
      </c>
      <c r="F5" s="75">
        <f t="shared" ca="1" si="67"/>
        <v>49.657000000000004</v>
      </c>
      <c r="G5" s="138"/>
      <c r="H5" s="138"/>
      <c r="I5" s="75">
        <f t="shared" ca="1" si="1"/>
        <v>51.712999999999994</v>
      </c>
      <c r="J5" s="75">
        <f t="shared" ca="1" si="2"/>
        <v>46.444000000000003</v>
      </c>
      <c r="K5" s="138"/>
      <c r="L5" s="75">
        <f t="shared" ca="1" si="4"/>
        <v>71.935000000000002</v>
      </c>
      <c r="M5" s="75">
        <f t="shared" ca="1" si="5"/>
        <v>63.521999999999998</v>
      </c>
      <c r="N5" s="75">
        <f t="shared" ca="1" si="6"/>
        <v>72.60199999999999</v>
      </c>
      <c r="O5" s="75">
        <f t="shared" ca="1" si="7"/>
        <v>66.56</v>
      </c>
      <c r="P5" s="138"/>
      <c r="Q5" s="75">
        <f t="shared" ca="1" si="9"/>
        <v>54.39</v>
      </c>
      <c r="R5" s="75">
        <f t="shared" ca="1" si="10"/>
        <v>51.012999999999991</v>
      </c>
      <c r="S5" s="75">
        <f t="shared" ca="1" si="11"/>
        <v>66.155000000000001</v>
      </c>
      <c r="T5" s="75">
        <f t="shared" ca="1" si="12"/>
        <v>55.854000000000006</v>
      </c>
      <c r="U5" s="75">
        <f t="shared" ca="1" si="13"/>
        <v>52.100000000000009</v>
      </c>
      <c r="V5" s="75">
        <f t="shared" ca="1" si="14"/>
        <v>50.242999999999995</v>
      </c>
      <c r="W5" s="75">
        <f t="shared" ca="1" si="15"/>
        <v>41.185000000000002</v>
      </c>
      <c r="X5" s="75">
        <f t="shared" ca="1" si="68"/>
        <v>52.528999999999996</v>
      </c>
      <c r="Y5" s="75">
        <f t="shared" ca="1" si="16"/>
        <v>52.318000000000005</v>
      </c>
      <c r="Z5" s="75">
        <f t="shared" ca="1" si="69"/>
        <v>49.037999999999997</v>
      </c>
      <c r="AA5" s="75">
        <f t="shared" ca="1" si="17"/>
        <v>50.692</v>
      </c>
      <c r="AB5" s="75">
        <f t="shared" ca="1" si="18"/>
        <v>49.875999999999998</v>
      </c>
      <c r="AC5" s="75">
        <f t="shared" ca="1" si="19"/>
        <v>50.070999999999998</v>
      </c>
      <c r="AD5" s="138"/>
      <c r="AE5" s="75">
        <f t="shared" ca="1" si="21"/>
        <v>72.518000000000001</v>
      </c>
      <c r="AF5" s="75">
        <f t="shared" ca="1" si="22"/>
        <v>73.986000000000004</v>
      </c>
      <c r="AG5" s="75">
        <f t="shared" ca="1" si="23"/>
        <v>67.84</v>
      </c>
      <c r="AH5" s="75">
        <f t="shared" ca="1" si="24"/>
        <v>61.858000000000004</v>
      </c>
      <c r="AI5" s="75">
        <f t="shared" ca="1" si="25"/>
        <v>60.615000000000002</v>
      </c>
      <c r="AJ5" s="75">
        <f t="shared" ca="1" si="26"/>
        <v>55.006999999999998</v>
      </c>
      <c r="AK5" s="75">
        <f t="shared" ca="1" si="27"/>
        <v>51.494</v>
      </c>
      <c r="AL5" s="75">
        <f t="shared" ca="1" si="28"/>
        <v>50.401000000000003</v>
      </c>
      <c r="AM5" s="75">
        <f t="shared" ca="1" si="29"/>
        <v>73.39</v>
      </c>
      <c r="AN5" s="75">
        <f t="shared" ca="1" si="30"/>
        <v>70.673000000000002</v>
      </c>
      <c r="AO5" s="75">
        <f t="shared" ca="1" si="31"/>
        <v>60.188000000000002</v>
      </c>
      <c r="AP5" s="75">
        <f t="shared" ca="1" si="32"/>
        <v>52.914999999999999</v>
      </c>
      <c r="AQ5" s="75">
        <f t="shared" ca="1" si="33"/>
        <v>53.680000000000007</v>
      </c>
      <c r="AR5" s="75">
        <f t="shared" ca="1" si="34"/>
        <v>50.965000000000003</v>
      </c>
      <c r="AS5" s="75">
        <f t="shared" ca="1" si="35"/>
        <v>48.11</v>
      </c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76">
        <f t="shared" ca="1" si="41"/>
        <v>70.025999999999996</v>
      </c>
      <c r="BH5" s="76">
        <f t="shared" ca="1" si="42"/>
        <v>63.582999999999998</v>
      </c>
      <c r="BI5" s="76">
        <f t="shared" ca="1" si="43"/>
        <v>53.556999999999995</v>
      </c>
      <c r="BJ5" s="157"/>
      <c r="BK5" s="76">
        <f t="shared" ca="1" si="70"/>
        <v>48.373000000000005</v>
      </c>
      <c r="BL5" s="76">
        <f t="shared" ca="1" si="71"/>
        <v>47.038000000000004</v>
      </c>
      <c r="BM5" s="76">
        <f t="shared" ca="1" si="72"/>
        <v>50.042000000000002</v>
      </c>
      <c r="BN5" s="89" t="str">
        <f t="shared" ca="1" si="44"/>
        <v>水位なし</v>
      </c>
      <c r="BO5" s="89" t="str">
        <f t="shared" ca="1" si="45"/>
        <v>水位なし</v>
      </c>
      <c r="BP5" s="89">
        <f t="shared" ca="1" si="73"/>
        <v>420</v>
      </c>
      <c r="BQ5" s="68">
        <f t="shared" ca="1" si="74"/>
        <v>1400</v>
      </c>
      <c r="BR5" s="64" t="str">
        <f t="shared" ca="1" si="46"/>
        <v>水位なし</v>
      </c>
      <c r="BS5" s="64" t="str">
        <f t="shared" ca="1" si="47"/>
        <v>水位なし</v>
      </c>
      <c r="BT5" s="64">
        <f t="shared" ca="1" si="75"/>
        <v>80</v>
      </c>
      <c r="BU5" s="64">
        <f t="shared" ca="1" si="76"/>
        <v>400</v>
      </c>
      <c r="BV5" s="90" t="str">
        <f t="shared" ca="1" si="48"/>
        <v>水位なし</v>
      </c>
      <c r="BW5" s="90">
        <f t="shared" ca="1" si="77"/>
        <v>110</v>
      </c>
      <c r="BX5" s="69">
        <f t="shared" ca="1" si="78"/>
        <v>500</v>
      </c>
      <c r="BY5" s="64">
        <f t="shared" ca="1" si="79"/>
        <v>5</v>
      </c>
      <c r="BZ5" s="64">
        <f t="shared" ca="1" si="80"/>
        <v>25</v>
      </c>
      <c r="CA5" s="64" t="str">
        <f t="shared" ca="1" si="49"/>
        <v>水位なし</v>
      </c>
      <c r="CB5" s="64">
        <f t="shared" ca="1" si="81"/>
        <v>1600</v>
      </c>
      <c r="CC5" s="64">
        <f t="shared" ca="1" si="82"/>
        <v>100</v>
      </c>
      <c r="CD5" s="64">
        <f t="shared" ca="1" si="83"/>
        <v>25</v>
      </c>
      <c r="CE5" s="64">
        <f t="shared" ca="1" si="84"/>
        <v>400</v>
      </c>
      <c r="CF5" s="64">
        <f t="shared" ca="1" si="85"/>
        <v>1200</v>
      </c>
      <c r="CG5" s="64">
        <f t="shared" ca="1" si="86"/>
        <v>10</v>
      </c>
      <c r="CH5" s="64">
        <f t="shared" ca="1" si="87"/>
        <v>700</v>
      </c>
      <c r="CI5" s="64">
        <f t="shared" ca="1" si="88"/>
        <v>160</v>
      </c>
      <c r="CJ5" s="64">
        <f t="shared" ca="1" si="89"/>
        <v>20</v>
      </c>
      <c r="CK5" s="64">
        <f t="shared" ca="1" si="90"/>
        <v>35</v>
      </c>
      <c r="CL5" s="64">
        <f t="shared" ca="1" si="91"/>
        <v>900</v>
      </c>
      <c r="CM5" s="64">
        <f t="shared" ca="1" si="92"/>
        <v>600</v>
      </c>
      <c r="CN5" s="64">
        <f t="shared" ca="1" si="93"/>
        <v>20</v>
      </c>
      <c r="CO5" s="134"/>
      <c r="CP5" s="64">
        <f t="shared" ca="1" si="51"/>
        <v>600</v>
      </c>
      <c r="CQ5" s="64">
        <f t="shared" ca="1" si="94"/>
        <v>5800</v>
      </c>
      <c r="CR5" s="64">
        <f t="shared" ca="1" si="95"/>
        <v>4000</v>
      </c>
      <c r="CS5" s="64">
        <f t="shared" ca="1" si="96"/>
        <v>10</v>
      </c>
      <c r="CT5" s="64">
        <f t="shared" ca="1" si="97"/>
        <v>25</v>
      </c>
      <c r="CU5" s="64">
        <f t="shared" ca="1" si="98"/>
        <v>30</v>
      </c>
      <c r="CV5" s="64">
        <f t="shared" ca="1" si="99"/>
        <v>15</v>
      </c>
      <c r="CW5" s="64">
        <f t="shared" ca="1" si="100"/>
        <v>10</v>
      </c>
      <c r="CX5" s="64">
        <f t="shared" ca="1" si="101"/>
        <v>10</v>
      </c>
      <c r="CY5" s="64">
        <f t="shared" ca="1" si="102"/>
        <v>2000</v>
      </c>
      <c r="CZ5" s="64">
        <f t="shared" ca="1" si="103"/>
        <v>5000</v>
      </c>
      <c r="DA5" s="64">
        <f t="shared" ca="1" si="104"/>
        <v>20</v>
      </c>
      <c r="DB5" s="64">
        <f t="shared" ca="1" si="105"/>
        <v>90</v>
      </c>
      <c r="DC5" s="64">
        <f t="shared" ca="1" si="106"/>
        <v>140</v>
      </c>
      <c r="DD5" s="64">
        <f t="shared" ca="1" si="107"/>
        <v>310</v>
      </c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64">
        <f t="shared" ca="1" si="108"/>
        <v>20</v>
      </c>
      <c r="DS5" s="64">
        <f t="shared" ca="1" si="109"/>
        <v>15</v>
      </c>
      <c r="DT5" s="64">
        <f t="shared" ca="1" si="110"/>
        <v>18</v>
      </c>
      <c r="DU5" s="137"/>
      <c r="DV5" s="69">
        <f t="shared" ca="1" si="111"/>
        <v>380</v>
      </c>
      <c r="DW5" s="90">
        <f t="shared" ca="1" si="112"/>
        <v>400</v>
      </c>
      <c r="DX5" s="90">
        <f t="shared" ca="1" si="113"/>
        <v>90</v>
      </c>
      <c r="DZ5" s="170"/>
      <c r="EA5" s="143" t="s">
        <v>287</v>
      </c>
      <c r="EB5" s="144">
        <v>70.573999999999998</v>
      </c>
    </row>
    <row r="6" spans="1:132" x14ac:dyDescent="0.15">
      <c r="A6" s="66" t="s">
        <v>351</v>
      </c>
      <c r="B6" s="63">
        <f t="shared" ca="1" si="66"/>
        <v>41295</v>
      </c>
      <c r="C6" s="138"/>
      <c r="D6" s="138"/>
      <c r="E6" s="75">
        <f t="shared" ca="1" si="0"/>
        <v>56.955999999999996</v>
      </c>
      <c r="F6" s="75">
        <f t="shared" ca="1" si="67"/>
        <v>49.662000000000006</v>
      </c>
      <c r="G6" s="138"/>
      <c r="H6" s="138"/>
      <c r="I6" s="75">
        <f t="shared" ca="1" si="1"/>
        <v>51.685999999999993</v>
      </c>
      <c r="J6" s="75">
        <f t="shared" ca="1" si="2"/>
        <v>46.421999999999997</v>
      </c>
      <c r="K6" s="138"/>
      <c r="L6" s="75">
        <f t="shared" ca="1" si="4"/>
        <v>71.888999999999996</v>
      </c>
      <c r="M6" s="75">
        <f t="shared" ca="1" si="5"/>
        <v>63.519999999999996</v>
      </c>
      <c r="N6" s="75">
        <f t="shared" ca="1" si="6"/>
        <v>72.586999999999989</v>
      </c>
      <c r="O6" s="75">
        <f t="shared" ca="1" si="7"/>
        <v>66.629000000000005</v>
      </c>
      <c r="P6" s="138"/>
      <c r="Q6" s="75">
        <f t="shared" ca="1" si="9"/>
        <v>54.326999999999998</v>
      </c>
      <c r="R6" s="75">
        <f t="shared" ca="1" si="10"/>
        <v>50.988999999999997</v>
      </c>
      <c r="S6" s="75">
        <f t="shared" ca="1" si="11"/>
        <v>65.801999999999992</v>
      </c>
      <c r="T6" s="75">
        <f t="shared" ca="1" si="12"/>
        <v>55.816000000000003</v>
      </c>
      <c r="U6" s="75">
        <f t="shared" ca="1" si="13"/>
        <v>52.047000000000004</v>
      </c>
      <c r="V6" s="75">
        <f t="shared" ca="1" si="14"/>
        <v>50.225000000000001</v>
      </c>
      <c r="W6" s="75">
        <f t="shared" ca="1" si="15"/>
        <v>41.244</v>
      </c>
      <c r="X6" s="75">
        <f t="shared" ca="1" si="68"/>
        <v>52.536000000000001</v>
      </c>
      <c r="Y6" s="75">
        <f t="shared" ca="1" si="16"/>
        <v>52.332000000000001</v>
      </c>
      <c r="Z6" s="75">
        <f t="shared" ca="1" si="69"/>
        <v>49.055999999999997</v>
      </c>
      <c r="AA6" s="75">
        <f t="shared" ca="1" si="17"/>
        <v>50.663000000000004</v>
      </c>
      <c r="AB6" s="75">
        <f t="shared" ca="1" si="18"/>
        <v>49.841000000000001</v>
      </c>
      <c r="AC6" s="75">
        <f t="shared" ca="1" si="19"/>
        <v>50.073</v>
      </c>
      <c r="AD6" s="138"/>
      <c r="AE6" s="75">
        <f t="shared" ca="1" si="21"/>
        <v>72.282000000000011</v>
      </c>
      <c r="AF6" s="75">
        <f t="shared" ca="1" si="22"/>
        <v>73.91</v>
      </c>
      <c r="AG6" s="75">
        <f t="shared" ca="1" si="23"/>
        <v>67.81</v>
      </c>
      <c r="AH6" s="75">
        <f t="shared" ca="1" si="24"/>
        <v>59.895000000000003</v>
      </c>
      <c r="AI6" s="75">
        <f t="shared" ca="1" si="25"/>
        <v>60.616</v>
      </c>
      <c r="AJ6" s="75">
        <f t="shared" ca="1" si="26"/>
        <v>54.971999999999994</v>
      </c>
      <c r="AK6" s="75">
        <f t="shared" ca="1" si="27"/>
        <v>51.435999999999993</v>
      </c>
      <c r="AL6" s="75">
        <f t="shared" ca="1" si="28"/>
        <v>50.410000000000004</v>
      </c>
      <c r="AM6" s="75">
        <f t="shared" ca="1" si="29"/>
        <v>73.238</v>
      </c>
      <c r="AN6" s="75">
        <f t="shared" ca="1" si="30"/>
        <v>70.632000000000005</v>
      </c>
      <c r="AO6" s="75">
        <f t="shared" ca="1" si="31"/>
        <v>60.176000000000002</v>
      </c>
      <c r="AP6" s="75">
        <f t="shared" ca="1" si="32"/>
        <v>52.978999999999999</v>
      </c>
      <c r="AQ6" s="75">
        <f t="shared" ca="1" si="33"/>
        <v>53.528000000000006</v>
      </c>
      <c r="AR6" s="75">
        <f t="shared" ca="1" si="34"/>
        <v>50.942</v>
      </c>
      <c r="AS6" s="75">
        <f t="shared" ca="1" si="35"/>
        <v>48.105000000000004</v>
      </c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76">
        <f t="shared" ca="1" si="41"/>
        <v>69.98</v>
      </c>
      <c r="BH6" s="76">
        <f t="shared" ca="1" si="42"/>
        <v>63.421999999999997</v>
      </c>
      <c r="BI6" s="76">
        <f t="shared" ca="1" si="43"/>
        <v>53.559999999999995</v>
      </c>
      <c r="BJ6" s="157"/>
      <c r="BK6" s="76">
        <f t="shared" ca="1" si="70"/>
        <v>48.384</v>
      </c>
      <c r="BL6" s="76">
        <f t="shared" ca="1" si="71"/>
        <v>46.862000000000009</v>
      </c>
      <c r="BM6" s="76">
        <f t="shared" ca="1" si="72"/>
        <v>50.003</v>
      </c>
      <c r="BN6" s="89" t="str">
        <f t="shared" ca="1" si="44"/>
        <v>水位なし</v>
      </c>
      <c r="BO6" s="89" t="str">
        <f t="shared" ca="1" si="45"/>
        <v>水位なし</v>
      </c>
      <c r="BP6" s="89">
        <f t="shared" ca="1" si="73"/>
        <v>450</v>
      </c>
      <c r="BQ6" s="68">
        <f t="shared" ca="1" si="74"/>
        <v>1600</v>
      </c>
      <c r="BR6" s="64" t="str">
        <f t="shared" ca="1" si="46"/>
        <v>水位なし</v>
      </c>
      <c r="BS6" s="64" t="str">
        <f t="shared" ca="1" si="47"/>
        <v>水位なし</v>
      </c>
      <c r="BT6" s="64">
        <f t="shared" ca="1" si="75"/>
        <v>80</v>
      </c>
      <c r="BU6" s="64">
        <f t="shared" ca="1" si="76"/>
        <v>400</v>
      </c>
      <c r="BV6" s="90" t="str">
        <f t="shared" ca="1" si="48"/>
        <v>水位なし</v>
      </c>
      <c r="BW6" s="90">
        <f t="shared" ca="1" si="77"/>
        <v>100</v>
      </c>
      <c r="BX6" s="69">
        <f t="shared" ca="1" si="78"/>
        <v>600</v>
      </c>
      <c r="BY6" s="64">
        <f t="shared" ca="1" si="79"/>
        <v>10</v>
      </c>
      <c r="BZ6" s="64">
        <f t="shared" ca="1" si="80"/>
        <v>25</v>
      </c>
      <c r="CA6" s="64" t="str">
        <f t="shared" ca="1" si="49"/>
        <v>水位なし</v>
      </c>
      <c r="CB6" s="64">
        <f t="shared" ca="1" si="81"/>
        <v>1700</v>
      </c>
      <c r="CC6" s="64">
        <f t="shared" ca="1" si="82"/>
        <v>100</v>
      </c>
      <c r="CD6" s="64">
        <f t="shared" ca="1" si="83"/>
        <v>20</v>
      </c>
      <c r="CE6" s="64">
        <f t="shared" ca="1" si="84"/>
        <v>400</v>
      </c>
      <c r="CF6" s="64">
        <f t="shared" ca="1" si="85"/>
        <v>1200</v>
      </c>
      <c r="CG6" s="64">
        <f t="shared" ca="1" si="86"/>
        <v>12</v>
      </c>
      <c r="CH6" s="64">
        <f t="shared" ca="1" si="87"/>
        <v>800</v>
      </c>
      <c r="CI6" s="64">
        <f t="shared" ca="1" si="88"/>
        <v>150</v>
      </c>
      <c r="CJ6" s="64">
        <f t="shared" ca="1" si="89"/>
        <v>18</v>
      </c>
      <c r="CK6" s="64">
        <f t="shared" ca="1" si="90"/>
        <v>30</v>
      </c>
      <c r="CL6" s="64">
        <f t="shared" ca="1" si="91"/>
        <v>900</v>
      </c>
      <c r="CM6" s="64">
        <f t="shared" ca="1" si="92"/>
        <v>600</v>
      </c>
      <c r="CN6" s="64">
        <f t="shared" ca="1" si="93"/>
        <v>20</v>
      </c>
      <c r="CO6" s="134"/>
      <c r="CP6" s="64">
        <f t="shared" ca="1" si="51"/>
        <v>600</v>
      </c>
      <c r="CQ6" s="64">
        <f t="shared" ca="1" si="94"/>
        <v>5500</v>
      </c>
      <c r="CR6" s="64">
        <f t="shared" ca="1" si="95"/>
        <v>2500</v>
      </c>
      <c r="CS6" s="64">
        <f t="shared" ca="1" si="96"/>
        <v>10</v>
      </c>
      <c r="CT6" s="64">
        <f t="shared" ca="1" si="97"/>
        <v>30</v>
      </c>
      <c r="CU6" s="64">
        <f t="shared" ca="1" si="98"/>
        <v>30</v>
      </c>
      <c r="CV6" s="64">
        <f t="shared" ca="1" si="99"/>
        <v>15</v>
      </c>
      <c r="CW6" s="64">
        <f t="shared" ca="1" si="100"/>
        <v>12</v>
      </c>
      <c r="CX6" s="64">
        <f t="shared" ca="1" si="101"/>
        <v>8</v>
      </c>
      <c r="CY6" s="64">
        <f t="shared" ca="1" si="102"/>
        <v>1900</v>
      </c>
      <c r="CZ6" s="64">
        <f t="shared" ca="1" si="103"/>
        <v>5000</v>
      </c>
      <c r="DA6" s="64">
        <f t="shared" ca="1" si="104"/>
        <v>40</v>
      </c>
      <c r="DB6" s="64">
        <f t="shared" ca="1" si="105"/>
        <v>120</v>
      </c>
      <c r="DC6" s="64">
        <f t="shared" ca="1" si="106"/>
        <v>150</v>
      </c>
      <c r="DD6" s="64">
        <f t="shared" ca="1" si="107"/>
        <v>310</v>
      </c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64">
        <f t="shared" ca="1" si="108"/>
        <v>18</v>
      </c>
      <c r="DS6" s="64">
        <f t="shared" ca="1" si="109"/>
        <v>15</v>
      </c>
      <c r="DT6" s="64">
        <f t="shared" ca="1" si="110"/>
        <v>20</v>
      </c>
      <c r="DU6" s="137"/>
      <c r="DV6" s="69">
        <f t="shared" ca="1" si="111"/>
        <v>400</v>
      </c>
      <c r="DW6" s="90">
        <f t="shared" ca="1" si="112"/>
        <v>420</v>
      </c>
      <c r="DX6" s="90">
        <f t="shared" ca="1" si="113"/>
        <v>100</v>
      </c>
      <c r="DZ6" s="169"/>
      <c r="EA6" s="71" t="s">
        <v>288</v>
      </c>
      <c r="EB6" s="145">
        <v>70.575000000000003</v>
      </c>
    </row>
    <row r="7" spans="1:132" x14ac:dyDescent="0.15">
      <c r="A7" s="66" t="s">
        <v>424</v>
      </c>
      <c r="B7" s="63">
        <f t="shared" ca="1" si="66"/>
        <v>41302</v>
      </c>
      <c r="C7" s="138"/>
      <c r="D7" s="138"/>
      <c r="E7" s="75">
        <f t="shared" ca="1" si="0"/>
        <v>53.844999999999999</v>
      </c>
      <c r="F7" s="75">
        <f t="shared" ca="1" si="67"/>
        <v>49.746000000000002</v>
      </c>
      <c r="G7" s="138"/>
      <c r="H7" s="138"/>
      <c r="I7" s="75">
        <f t="shared" ca="1" si="1"/>
        <v>51.615999999999993</v>
      </c>
      <c r="J7" s="75">
        <f t="shared" ca="1" si="2"/>
        <v>46.465999999999994</v>
      </c>
      <c r="K7" s="138"/>
      <c r="L7" s="75">
        <f t="shared" ca="1" si="4"/>
        <v>72.061999999999998</v>
      </c>
      <c r="M7" s="75">
        <f t="shared" ca="1" si="5"/>
        <v>63.721999999999994</v>
      </c>
      <c r="N7" s="75">
        <f t="shared" ca="1" si="6"/>
        <v>71.861999999999995</v>
      </c>
      <c r="O7" s="75">
        <f t="shared" ca="1" si="7"/>
        <v>66.552000000000007</v>
      </c>
      <c r="P7" s="138"/>
      <c r="Q7" s="75">
        <f t="shared" ca="1" si="9"/>
        <v>54.33</v>
      </c>
      <c r="R7" s="75">
        <f t="shared" ca="1" si="10"/>
        <v>51.168999999999997</v>
      </c>
      <c r="S7" s="75">
        <f t="shared" ca="1" si="11"/>
        <v>63.968000000000004</v>
      </c>
      <c r="T7" s="75">
        <f t="shared" ca="1" si="12"/>
        <v>55.899000000000001</v>
      </c>
      <c r="U7" s="75">
        <f t="shared" ca="1" si="13"/>
        <v>52.061000000000007</v>
      </c>
      <c r="V7" s="75">
        <f t="shared" ca="1" si="14"/>
        <v>50.283999999999999</v>
      </c>
      <c r="W7" s="75">
        <f t="shared" ca="1" si="15"/>
        <v>41.25</v>
      </c>
      <c r="X7" s="75">
        <f t="shared" ca="1" si="68"/>
        <v>52.624000000000002</v>
      </c>
      <c r="Y7" s="75">
        <f t="shared" ca="1" si="16"/>
        <v>52.303000000000004</v>
      </c>
      <c r="Z7" s="75">
        <f t="shared" ca="1" si="69"/>
        <v>49.076000000000001</v>
      </c>
      <c r="AA7" s="75">
        <f t="shared" ca="1" si="17"/>
        <v>50.615000000000002</v>
      </c>
      <c r="AB7" s="75">
        <f t="shared" ca="1" si="18"/>
        <v>49.841999999999999</v>
      </c>
      <c r="AC7" s="75">
        <f t="shared" ca="1" si="19"/>
        <v>50.066000000000003</v>
      </c>
      <c r="AD7" s="138"/>
      <c r="AE7" s="75">
        <f t="shared" ca="1" si="21"/>
        <v>72.512</v>
      </c>
      <c r="AF7" s="75">
        <f t="shared" ca="1" si="22"/>
        <v>73.945999999999998</v>
      </c>
      <c r="AG7" s="75">
        <f t="shared" ca="1" si="23"/>
        <v>67.99199999999999</v>
      </c>
      <c r="AH7" s="75">
        <f t="shared" ca="1" si="24"/>
        <v>60.755000000000003</v>
      </c>
      <c r="AI7" s="75">
        <f t="shared" ca="1" si="25"/>
        <v>60.540000000000006</v>
      </c>
      <c r="AJ7" s="75">
        <f t="shared" ca="1" si="26"/>
        <v>54.970999999999997</v>
      </c>
      <c r="AK7" s="75">
        <f t="shared" ca="1" si="27"/>
        <v>51.420999999999992</v>
      </c>
      <c r="AL7" s="75">
        <f t="shared" ca="1" si="28"/>
        <v>50.393000000000001</v>
      </c>
      <c r="AM7" s="75">
        <f t="shared" ca="1" si="29"/>
        <v>73.394999999999996</v>
      </c>
      <c r="AN7" s="75">
        <f t="shared" ca="1" si="30"/>
        <v>70.599000000000004</v>
      </c>
      <c r="AO7" s="75">
        <f t="shared" ca="1" si="31"/>
        <v>60.167000000000002</v>
      </c>
      <c r="AP7" s="75">
        <f t="shared" ca="1" si="32"/>
        <v>53.204999999999998</v>
      </c>
      <c r="AQ7" s="75">
        <f t="shared" ca="1" si="33"/>
        <v>52.166000000000004</v>
      </c>
      <c r="AR7" s="75">
        <f t="shared" ca="1" si="34"/>
        <v>50.914999999999999</v>
      </c>
      <c r="AS7" s="75">
        <f t="shared" ca="1" si="35"/>
        <v>48.133000000000003</v>
      </c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76">
        <f t="shared" ca="1" si="41"/>
        <v>69.998999999999995</v>
      </c>
      <c r="BH7" s="76">
        <f t="shared" ca="1" si="42"/>
        <v>63.555999999999997</v>
      </c>
      <c r="BI7" s="76">
        <f t="shared" ca="1" si="43"/>
        <v>53.589999999999996</v>
      </c>
      <c r="BJ7" s="157"/>
      <c r="BK7" s="76">
        <f t="shared" ca="1" si="70"/>
        <v>48.352999999999994</v>
      </c>
      <c r="BL7" s="76">
        <f t="shared" ca="1" si="71"/>
        <v>46.983000000000004</v>
      </c>
      <c r="BM7" s="76">
        <f t="shared" ca="1" si="72"/>
        <v>50.028000000000006</v>
      </c>
      <c r="BN7" s="89" t="str">
        <f t="shared" ca="1" si="44"/>
        <v>水位なし</v>
      </c>
      <c r="BO7" s="89" t="str">
        <f t="shared" ca="1" si="45"/>
        <v>水位なし</v>
      </c>
      <c r="BP7" s="89">
        <f t="shared" ca="1" si="73"/>
        <v>400</v>
      </c>
      <c r="BQ7" s="68">
        <f t="shared" ca="1" si="74"/>
        <v>1550</v>
      </c>
      <c r="BR7" s="64" t="str">
        <f t="shared" ca="1" si="46"/>
        <v>水位なし</v>
      </c>
      <c r="BS7" s="64" t="str">
        <f t="shared" ca="1" si="47"/>
        <v>水位なし</v>
      </c>
      <c r="BT7" s="64">
        <f t="shared" ca="1" si="75"/>
        <v>80</v>
      </c>
      <c r="BU7" s="64">
        <f t="shared" ca="1" si="76"/>
        <v>400</v>
      </c>
      <c r="BV7" s="90" t="str">
        <f t="shared" ca="1" si="48"/>
        <v>水位なし</v>
      </c>
      <c r="BW7" s="90">
        <f t="shared" ca="1" si="77"/>
        <v>100</v>
      </c>
      <c r="BX7" s="69">
        <f t="shared" ca="1" si="78"/>
        <v>800</v>
      </c>
      <c r="BY7" s="64">
        <f t="shared" ca="1" si="79"/>
        <v>10</v>
      </c>
      <c r="BZ7" s="64">
        <f t="shared" ca="1" si="80"/>
        <v>30</v>
      </c>
      <c r="CA7" s="64" t="str">
        <f t="shared" ca="1" si="49"/>
        <v>水位なし</v>
      </c>
      <c r="CB7" s="64">
        <f t="shared" ca="1" si="81"/>
        <v>1800</v>
      </c>
      <c r="CC7" s="64">
        <f t="shared" ca="1" si="82"/>
        <v>100</v>
      </c>
      <c r="CD7" s="64">
        <f t="shared" ca="1" si="83"/>
        <v>22</v>
      </c>
      <c r="CE7" s="64">
        <f t="shared" ca="1" si="84"/>
        <v>400</v>
      </c>
      <c r="CF7" s="64">
        <f t="shared" ca="1" si="85"/>
        <v>1200</v>
      </c>
      <c r="CG7" s="64">
        <f t="shared" ca="1" si="86"/>
        <v>12</v>
      </c>
      <c r="CH7" s="64">
        <f t="shared" ca="1" si="87"/>
        <v>800</v>
      </c>
      <c r="CI7" s="64">
        <f t="shared" ca="1" si="88"/>
        <v>160</v>
      </c>
      <c r="CJ7" s="64">
        <f t="shared" ca="1" si="89"/>
        <v>22</v>
      </c>
      <c r="CK7" s="64">
        <f t="shared" ca="1" si="90"/>
        <v>35</v>
      </c>
      <c r="CL7" s="64">
        <f t="shared" ca="1" si="91"/>
        <v>1000</v>
      </c>
      <c r="CM7" s="64">
        <f t="shared" ca="1" si="92"/>
        <v>800</v>
      </c>
      <c r="CN7" s="64">
        <f t="shared" ca="1" si="93"/>
        <v>10</v>
      </c>
      <c r="CO7" s="134"/>
      <c r="CP7" s="64">
        <f t="shared" ca="1" si="51"/>
        <v>450</v>
      </c>
      <c r="CQ7" s="64">
        <f t="shared" ca="1" si="94"/>
        <v>5000</v>
      </c>
      <c r="CR7" s="64">
        <f t="shared" ca="1" si="95"/>
        <v>3200</v>
      </c>
      <c r="CS7" s="64">
        <f t="shared" ca="1" si="96"/>
        <v>10</v>
      </c>
      <c r="CT7" s="64">
        <f t="shared" ca="1" si="97"/>
        <v>20</v>
      </c>
      <c r="CU7" s="64">
        <f t="shared" ca="1" si="98"/>
        <v>35</v>
      </c>
      <c r="CV7" s="64">
        <f t="shared" ca="1" si="99"/>
        <v>10</v>
      </c>
      <c r="CW7" s="64">
        <f t="shared" ca="1" si="100"/>
        <v>10</v>
      </c>
      <c r="CX7" s="64">
        <f t="shared" ca="1" si="101"/>
        <v>20</v>
      </c>
      <c r="CY7" s="64">
        <f t="shared" ca="1" si="102"/>
        <v>1800</v>
      </c>
      <c r="CZ7" s="64">
        <f t="shared" ca="1" si="103"/>
        <v>5000</v>
      </c>
      <c r="DA7" s="64">
        <f t="shared" ca="1" si="104"/>
        <v>20</v>
      </c>
      <c r="DB7" s="64">
        <f t="shared" ca="1" si="105"/>
        <v>200</v>
      </c>
      <c r="DC7" s="64">
        <f t="shared" ca="1" si="106"/>
        <v>120</v>
      </c>
      <c r="DD7" s="64">
        <f t="shared" ca="1" si="107"/>
        <v>300</v>
      </c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64">
        <f t="shared" ca="1" si="108"/>
        <v>12</v>
      </c>
      <c r="DS7" s="64">
        <f t="shared" ca="1" si="109"/>
        <v>15</v>
      </c>
      <c r="DT7" s="64">
        <f t="shared" ca="1" si="110"/>
        <v>18</v>
      </c>
      <c r="DU7" s="137"/>
      <c r="DV7" s="69">
        <f t="shared" ca="1" si="111"/>
        <v>350</v>
      </c>
      <c r="DW7" s="90">
        <f t="shared" ca="1" si="112"/>
        <v>450</v>
      </c>
      <c r="DX7" s="90">
        <f t="shared" ca="1" si="113"/>
        <v>100</v>
      </c>
      <c r="DZ7" s="168" t="s">
        <v>2</v>
      </c>
      <c r="EA7" s="70" t="s">
        <v>289</v>
      </c>
      <c r="EB7" s="142">
        <v>65.17</v>
      </c>
    </row>
    <row r="8" spans="1:132" x14ac:dyDescent="0.15">
      <c r="A8" s="66" t="s">
        <v>354</v>
      </c>
      <c r="B8" s="63">
        <f t="shared" ca="1" si="66"/>
        <v>41309</v>
      </c>
      <c r="C8" s="138"/>
      <c r="D8" s="138"/>
      <c r="E8" s="75">
        <f t="shared" ca="1" si="0"/>
        <v>50.668999999999997</v>
      </c>
      <c r="F8" s="75">
        <f t="shared" ca="1" si="67"/>
        <v>49.671000000000006</v>
      </c>
      <c r="G8" s="138"/>
      <c r="H8" s="138"/>
      <c r="I8" s="75">
        <f t="shared" ca="1" si="1"/>
        <v>51.663999999999994</v>
      </c>
      <c r="J8" s="75">
        <f t="shared" ca="1" si="2"/>
        <v>46.5</v>
      </c>
      <c r="K8" s="138"/>
      <c r="L8" s="75">
        <f t="shared" ca="1" si="4"/>
        <v>71.984999999999999</v>
      </c>
      <c r="M8" s="75">
        <f t="shared" ca="1" si="5"/>
        <v>63.628</v>
      </c>
      <c r="N8" s="75">
        <f t="shared" ca="1" si="6"/>
        <v>71.748999999999995</v>
      </c>
      <c r="O8" s="75">
        <f t="shared" ca="1" si="7"/>
        <v>66.569000000000003</v>
      </c>
      <c r="P8" s="138"/>
      <c r="Q8" s="75">
        <f t="shared" ca="1" si="9"/>
        <v>54.308000000000007</v>
      </c>
      <c r="R8" s="75">
        <f t="shared" ca="1" si="10"/>
        <v>51.055999999999997</v>
      </c>
      <c r="S8" s="75">
        <f t="shared" ca="1" si="11"/>
        <v>63.945999999999998</v>
      </c>
      <c r="T8" s="75">
        <f t="shared" ca="1" si="12"/>
        <v>55.901000000000003</v>
      </c>
      <c r="U8" s="75">
        <f t="shared" ca="1" si="13"/>
        <v>52.059000000000005</v>
      </c>
      <c r="V8" s="75">
        <f t="shared" ca="1" si="14"/>
        <v>50.275999999999996</v>
      </c>
      <c r="W8" s="75">
        <f t="shared" ca="1" si="15"/>
        <v>41.178000000000004</v>
      </c>
      <c r="X8" s="75">
        <f t="shared" ca="1" si="68"/>
        <v>52.649000000000001</v>
      </c>
      <c r="Y8" s="75">
        <f t="shared" ca="1" si="16"/>
        <v>52.278000000000006</v>
      </c>
      <c r="Z8" s="75">
        <f t="shared" ca="1" si="69"/>
        <v>49.042999999999999</v>
      </c>
      <c r="AA8" s="75">
        <f t="shared" ca="1" si="17"/>
        <v>50.642000000000003</v>
      </c>
      <c r="AB8" s="75">
        <f t="shared" ca="1" si="18"/>
        <v>49.903999999999996</v>
      </c>
      <c r="AC8" s="75">
        <f t="shared" ca="1" si="19"/>
        <v>50.067999999999998</v>
      </c>
      <c r="AD8" s="138"/>
      <c r="AE8" s="75">
        <f t="shared" ca="1" si="21"/>
        <v>72.488</v>
      </c>
      <c r="AF8" s="75">
        <f t="shared" ca="1" si="22"/>
        <v>73.906000000000006</v>
      </c>
      <c r="AG8" s="75">
        <f t="shared" ca="1" si="23"/>
        <v>67.975999999999999</v>
      </c>
      <c r="AH8" s="75">
        <f t="shared" ca="1" si="24"/>
        <v>60.624000000000002</v>
      </c>
      <c r="AI8" s="75">
        <f t="shared" ca="1" si="25"/>
        <v>60.517000000000003</v>
      </c>
      <c r="AJ8" s="75">
        <f t="shared" ca="1" si="26"/>
        <v>55.021000000000001</v>
      </c>
      <c r="AK8" s="75">
        <f t="shared" ca="1" si="27"/>
        <v>51.404999999999994</v>
      </c>
      <c r="AL8" s="75">
        <f t="shared" ca="1" si="28"/>
        <v>50.386000000000003</v>
      </c>
      <c r="AM8" s="75">
        <f t="shared" ca="1" si="29"/>
        <v>73.402000000000001</v>
      </c>
      <c r="AN8" s="75">
        <f t="shared" ca="1" si="30"/>
        <v>70.614000000000004</v>
      </c>
      <c r="AO8" s="75">
        <f t="shared" ca="1" si="31"/>
        <v>61.262</v>
      </c>
      <c r="AP8" s="75">
        <f t="shared" ca="1" si="32"/>
        <v>53.097000000000001</v>
      </c>
      <c r="AQ8" s="75">
        <f t="shared" ca="1" si="33"/>
        <v>52.774000000000001</v>
      </c>
      <c r="AR8" s="75">
        <f t="shared" ca="1" si="34"/>
        <v>50.933999999999997</v>
      </c>
      <c r="AS8" s="75">
        <f t="shared" ca="1" si="35"/>
        <v>48.115000000000002</v>
      </c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76">
        <f t="shared" ca="1" si="41"/>
        <v>70.016999999999996</v>
      </c>
      <c r="BH8" s="76">
        <f t="shared" ca="1" si="42"/>
        <v>63.561</v>
      </c>
      <c r="BI8" s="76">
        <f t="shared" ca="1" si="43"/>
        <v>53.573999999999998</v>
      </c>
      <c r="BJ8" s="157"/>
      <c r="BK8" s="76">
        <f t="shared" ca="1" si="70"/>
        <v>48.305</v>
      </c>
      <c r="BL8" s="76">
        <f t="shared" ca="1" si="71"/>
        <v>47.118000000000009</v>
      </c>
      <c r="BM8" s="76">
        <f t="shared" ca="1" si="72"/>
        <v>49.995000000000005</v>
      </c>
      <c r="BN8" s="89" t="str">
        <f t="shared" ca="1" si="44"/>
        <v>水位なし</v>
      </c>
      <c r="BO8" s="89" t="str">
        <f t="shared" ca="1" si="45"/>
        <v>水位なし</v>
      </c>
      <c r="BP8" s="89">
        <f t="shared" ca="1" si="73"/>
        <v>420</v>
      </c>
      <c r="BQ8" s="68">
        <f t="shared" ca="1" si="74"/>
        <v>1500</v>
      </c>
      <c r="BR8" s="64" t="str">
        <f t="shared" ca="1" si="46"/>
        <v>水位なし</v>
      </c>
      <c r="BS8" s="64" t="str">
        <f t="shared" ca="1" si="47"/>
        <v>水位なし</v>
      </c>
      <c r="BT8" s="64">
        <f t="shared" ca="1" si="75"/>
        <v>80</v>
      </c>
      <c r="BU8" s="64">
        <f t="shared" ca="1" si="76"/>
        <v>400</v>
      </c>
      <c r="BV8" s="90" t="str">
        <f t="shared" ca="1" si="48"/>
        <v>水位なし</v>
      </c>
      <c r="BW8" s="90">
        <f t="shared" ca="1" si="77"/>
        <v>100</v>
      </c>
      <c r="BX8" s="69">
        <f t="shared" ca="1" si="78"/>
        <v>800</v>
      </c>
      <c r="BY8" s="64">
        <f t="shared" ca="1" si="79"/>
        <v>10</v>
      </c>
      <c r="BZ8" s="64">
        <f t="shared" ca="1" si="80"/>
        <v>30</v>
      </c>
      <c r="CA8" s="64" t="str">
        <f t="shared" ca="1" si="49"/>
        <v>水位なし</v>
      </c>
      <c r="CB8" s="64">
        <f t="shared" ca="1" si="81"/>
        <v>1600</v>
      </c>
      <c r="CC8" s="64">
        <f t="shared" ca="1" si="82"/>
        <v>100</v>
      </c>
      <c r="CD8" s="64">
        <f t="shared" ca="1" si="83"/>
        <v>20</v>
      </c>
      <c r="CE8" s="64">
        <f t="shared" ca="1" si="84"/>
        <v>380</v>
      </c>
      <c r="CF8" s="64">
        <f t="shared" ca="1" si="85"/>
        <v>1200</v>
      </c>
      <c r="CG8" s="64">
        <f t="shared" ca="1" si="86"/>
        <v>15</v>
      </c>
      <c r="CH8" s="64">
        <f t="shared" ca="1" si="87"/>
        <v>800</v>
      </c>
      <c r="CI8" s="64">
        <f t="shared" ca="1" si="88"/>
        <v>160</v>
      </c>
      <c r="CJ8" s="64">
        <f t="shared" ca="1" si="89"/>
        <v>20</v>
      </c>
      <c r="CK8" s="64">
        <f t="shared" ca="1" si="90"/>
        <v>30</v>
      </c>
      <c r="CL8" s="64">
        <f t="shared" ca="1" si="91"/>
        <v>1000</v>
      </c>
      <c r="CM8" s="64">
        <f t="shared" ca="1" si="92"/>
        <v>800</v>
      </c>
      <c r="CN8" s="64">
        <f t="shared" ca="1" si="93"/>
        <v>10</v>
      </c>
      <c r="CO8" s="134"/>
      <c r="CP8" s="64">
        <f t="shared" ca="1" si="51"/>
        <v>600</v>
      </c>
      <c r="CQ8" s="64">
        <f t="shared" ca="1" si="94"/>
        <v>5500</v>
      </c>
      <c r="CR8" s="64">
        <f t="shared" ca="1" si="95"/>
        <v>3500</v>
      </c>
      <c r="CS8" s="64">
        <f t="shared" ca="1" si="96"/>
        <v>10</v>
      </c>
      <c r="CT8" s="64">
        <f t="shared" ca="1" si="97"/>
        <v>25</v>
      </c>
      <c r="CU8" s="64">
        <f t="shared" ca="1" si="98"/>
        <v>35</v>
      </c>
      <c r="CV8" s="64">
        <f t="shared" ca="1" si="99"/>
        <v>10</v>
      </c>
      <c r="CW8" s="64">
        <f t="shared" ca="1" si="100"/>
        <v>10</v>
      </c>
      <c r="CX8" s="64">
        <f t="shared" ca="1" si="101"/>
        <v>10</v>
      </c>
      <c r="CY8" s="64">
        <f t="shared" ca="1" si="102"/>
        <v>1600</v>
      </c>
      <c r="CZ8" s="64">
        <f t="shared" ca="1" si="103"/>
        <v>5000</v>
      </c>
      <c r="DA8" s="64">
        <f t="shared" ca="1" si="104"/>
        <v>20</v>
      </c>
      <c r="DB8" s="64">
        <f t="shared" ca="1" si="105"/>
        <v>120</v>
      </c>
      <c r="DC8" s="64">
        <f t="shared" ca="1" si="106"/>
        <v>140</v>
      </c>
      <c r="DD8" s="64">
        <f t="shared" ca="1" si="107"/>
        <v>300</v>
      </c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64">
        <f t="shared" ca="1" si="108"/>
        <v>20</v>
      </c>
      <c r="DS8" s="64">
        <f t="shared" ca="1" si="109"/>
        <v>15</v>
      </c>
      <c r="DT8" s="64">
        <f t="shared" ca="1" si="110"/>
        <v>20</v>
      </c>
      <c r="DU8" s="137"/>
      <c r="DV8" s="69">
        <f t="shared" ca="1" si="111"/>
        <v>300</v>
      </c>
      <c r="DW8" s="90">
        <f t="shared" ca="1" si="112"/>
        <v>450</v>
      </c>
      <c r="DX8" s="90">
        <f t="shared" ca="1" si="113"/>
        <v>100</v>
      </c>
      <c r="DZ8" s="170"/>
      <c r="EA8" s="143" t="s">
        <v>290</v>
      </c>
      <c r="EB8" s="144">
        <v>65.197999999999993</v>
      </c>
    </row>
    <row r="9" spans="1:132" x14ac:dyDescent="0.15">
      <c r="A9" s="66" t="s">
        <v>353</v>
      </c>
      <c r="B9" s="63">
        <f t="shared" ca="1" si="66"/>
        <v>41317</v>
      </c>
      <c r="C9" s="138"/>
      <c r="D9" s="138"/>
      <c r="E9" s="75">
        <f t="shared" ca="1" si="0"/>
        <v>53.801000000000002</v>
      </c>
      <c r="F9" s="75">
        <f t="shared" ca="1" si="67"/>
        <v>49.673000000000002</v>
      </c>
      <c r="G9" s="138"/>
      <c r="H9" s="138"/>
      <c r="I9" s="75">
        <f t="shared" ca="1" si="1"/>
        <v>51.611999999999995</v>
      </c>
      <c r="J9" s="75">
        <f t="shared" ca="1" si="2"/>
        <v>46.495999999999995</v>
      </c>
      <c r="K9" s="138"/>
      <c r="L9" s="75">
        <f t="shared" ca="1" si="4"/>
        <v>71.968999999999994</v>
      </c>
      <c r="M9" s="75">
        <f t="shared" ca="1" si="5"/>
        <v>63.616999999999997</v>
      </c>
      <c r="N9" s="75">
        <f t="shared" ca="1" si="6"/>
        <v>71.943999999999988</v>
      </c>
      <c r="O9" s="75">
        <f t="shared" ca="1" si="7"/>
        <v>66.52600000000001</v>
      </c>
      <c r="P9" s="138"/>
      <c r="Q9" s="75">
        <f t="shared" ca="1" si="9"/>
        <v>54.331000000000003</v>
      </c>
      <c r="R9" s="75">
        <f t="shared" ca="1" si="10"/>
        <v>50.991</v>
      </c>
      <c r="S9" s="75">
        <f t="shared" ca="1" si="11"/>
        <v>63.65</v>
      </c>
      <c r="T9" s="75">
        <f t="shared" ca="1" si="12"/>
        <v>55.899000000000001</v>
      </c>
      <c r="U9" s="75">
        <f t="shared" ca="1" si="13"/>
        <v>52.051000000000002</v>
      </c>
      <c r="V9" s="75">
        <f t="shared" ca="1" si="14"/>
        <v>50.237000000000002</v>
      </c>
      <c r="W9" s="75">
        <f t="shared" ca="1" si="15"/>
        <v>41.486000000000004</v>
      </c>
      <c r="X9" s="75">
        <f t="shared" ca="1" si="68"/>
        <v>52.566000000000003</v>
      </c>
      <c r="Y9" s="75">
        <f t="shared" ca="1" si="16"/>
        <v>52.295000000000002</v>
      </c>
      <c r="Z9" s="75">
        <f t="shared" ca="1" si="69"/>
        <v>49.107999999999997</v>
      </c>
      <c r="AA9" s="75">
        <f t="shared" ca="1" si="17"/>
        <v>50.620000000000005</v>
      </c>
      <c r="AB9" s="75">
        <f t="shared" ca="1" si="18"/>
        <v>49.831000000000003</v>
      </c>
      <c r="AC9" s="75">
        <f t="shared" ca="1" si="19"/>
        <v>50.052</v>
      </c>
      <c r="AD9" s="138"/>
      <c r="AE9" s="75">
        <f t="shared" ca="1" si="21"/>
        <v>72.457999999999998</v>
      </c>
      <c r="AF9" s="75">
        <f t="shared" ca="1" si="22"/>
        <v>73.94</v>
      </c>
      <c r="AG9" s="75">
        <f t="shared" ca="1" si="23"/>
        <v>67.86</v>
      </c>
      <c r="AH9" s="75">
        <f t="shared" ca="1" si="24"/>
        <v>59.936999999999998</v>
      </c>
      <c r="AI9" s="75">
        <f t="shared" ca="1" si="25"/>
        <v>60.516000000000005</v>
      </c>
      <c r="AJ9" s="75">
        <f t="shared" ca="1" si="26"/>
        <v>54.903999999999996</v>
      </c>
      <c r="AK9" s="75">
        <f t="shared" ca="1" si="27"/>
        <v>51.326999999999998</v>
      </c>
      <c r="AL9" s="75">
        <f t="shared" ca="1" si="28"/>
        <v>50.350999999999999</v>
      </c>
      <c r="AM9" s="75">
        <f t="shared" ca="1" si="29"/>
        <v>73.403999999999996</v>
      </c>
      <c r="AN9" s="75">
        <f t="shared" ca="1" si="30"/>
        <v>70.701999999999998</v>
      </c>
      <c r="AO9" s="75">
        <f t="shared" ca="1" si="31"/>
        <v>60.167000000000002</v>
      </c>
      <c r="AP9" s="75">
        <f t="shared" ca="1" si="32"/>
        <v>52.914999999999999</v>
      </c>
      <c r="AQ9" s="75">
        <f t="shared" ca="1" si="33"/>
        <v>52.231999999999999</v>
      </c>
      <c r="AR9" s="75">
        <f t="shared" ca="1" si="34"/>
        <v>50.911999999999999</v>
      </c>
      <c r="AS9" s="75">
        <f t="shared" ca="1" si="35"/>
        <v>48.154000000000003</v>
      </c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76">
        <f t="shared" ca="1" si="41"/>
        <v>69.99199999999999</v>
      </c>
      <c r="BH9" s="76">
        <f t="shared" ca="1" si="42"/>
        <v>63.518000000000001</v>
      </c>
      <c r="BI9" s="76">
        <f t="shared" ca="1" si="43"/>
        <v>53.599999999999994</v>
      </c>
      <c r="BJ9" s="157"/>
      <c r="BK9" s="76">
        <f t="shared" ca="1" si="70"/>
        <v>48.358000000000004</v>
      </c>
      <c r="BL9" s="76">
        <f t="shared" ca="1" si="71"/>
        <v>47.093000000000004</v>
      </c>
      <c r="BM9" s="76">
        <f t="shared" ca="1" si="72"/>
        <v>49.999000000000002</v>
      </c>
      <c r="BN9" s="89" t="str">
        <f t="shared" ca="1" si="44"/>
        <v>水位なし</v>
      </c>
      <c r="BO9" s="89" t="str">
        <f t="shared" ca="1" si="45"/>
        <v>水位なし</v>
      </c>
      <c r="BP9" s="89">
        <f t="shared" ca="1" si="73"/>
        <v>400</v>
      </c>
      <c r="BQ9" s="68">
        <f t="shared" ca="1" si="74"/>
        <v>1300</v>
      </c>
      <c r="BR9" s="64" t="str">
        <f t="shared" ca="1" si="46"/>
        <v>水位なし</v>
      </c>
      <c r="BS9" s="64" t="str">
        <f t="shared" ca="1" si="47"/>
        <v>水位なし</v>
      </c>
      <c r="BT9" s="64">
        <f t="shared" ca="1" si="75"/>
        <v>80</v>
      </c>
      <c r="BU9" s="64">
        <f t="shared" ca="1" si="76"/>
        <v>400</v>
      </c>
      <c r="BV9" s="90" t="str">
        <f t="shared" ca="1" si="48"/>
        <v>水位なし</v>
      </c>
      <c r="BW9" s="90">
        <f t="shared" ca="1" si="77"/>
        <v>110</v>
      </c>
      <c r="BX9" s="69">
        <f t="shared" ca="1" si="78"/>
        <v>750</v>
      </c>
      <c r="BY9" s="64">
        <f t="shared" ca="1" si="79"/>
        <v>12</v>
      </c>
      <c r="BZ9" s="64">
        <f t="shared" ca="1" si="80"/>
        <v>22</v>
      </c>
      <c r="CA9" s="64" t="str">
        <f t="shared" ca="1" si="49"/>
        <v>水位なし</v>
      </c>
      <c r="CB9" s="64">
        <f t="shared" ca="1" si="81"/>
        <v>1700</v>
      </c>
      <c r="CC9" s="64">
        <f t="shared" ca="1" si="82"/>
        <v>120</v>
      </c>
      <c r="CD9" s="64">
        <f t="shared" ca="1" si="83"/>
        <v>18</v>
      </c>
      <c r="CE9" s="64">
        <f t="shared" ca="1" si="84"/>
        <v>390</v>
      </c>
      <c r="CF9" s="64">
        <f t="shared" ca="1" si="85"/>
        <v>1200</v>
      </c>
      <c r="CG9" s="64">
        <f t="shared" ca="1" si="86"/>
        <v>12</v>
      </c>
      <c r="CH9" s="64">
        <f t="shared" ca="1" si="87"/>
        <v>800</v>
      </c>
      <c r="CI9" s="64">
        <f t="shared" ca="1" si="88"/>
        <v>160</v>
      </c>
      <c r="CJ9" s="64">
        <f t="shared" ca="1" si="89"/>
        <v>20</v>
      </c>
      <c r="CK9" s="64">
        <f t="shared" ca="1" si="90"/>
        <v>30</v>
      </c>
      <c r="CL9" s="64">
        <f t="shared" ca="1" si="91"/>
        <v>900</v>
      </c>
      <c r="CM9" s="64">
        <f t="shared" ca="1" si="92"/>
        <v>600</v>
      </c>
      <c r="CN9" s="64">
        <f t="shared" ca="1" si="93"/>
        <v>12</v>
      </c>
      <c r="CO9" s="134"/>
      <c r="CP9" s="64">
        <f t="shared" ca="1" si="51"/>
        <v>480</v>
      </c>
      <c r="CQ9" s="64">
        <f t="shared" ca="1" si="94"/>
        <v>5000</v>
      </c>
      <c r="CR9" s="64">
        <f t="shared" ca="1" si="95"/>
        <v>3000</v>
      </c>
      <c r="CS9" s="64">
        <f t="shared" ca="1" si="96"/>
        <v>8</v>
      </c>
      <c r="CT9" s="64">
        <f t="shared" ca="1" si="97"/>
        <v>25</v>
      </c>
      <c r="CU9" s="64">
        <f t="shared" ca="1" si="98"/>
        <v>35</v>
      </c>
      <c r="CV9" s="64">
        <f t="shared" ca="1" si="99"/>
        <v>15</v>
      </c>
      <c r="CW9" s="64">
        <f t="shared" ca="1" si="100"/>
        <v>10</v>
      </c>
      <c r="CX9" s="64">
        <f t="shared" ca="1" si="101"/>
        <v>15</v>
      </c>
      <c r="CY9" s="64">
        <f t="shared" ca="1" si="102"/>
        <v>1900</v>
      </c>
      <c r="CZ9" s="64">
        <f t="shared" ca="1" si="103"/>
        <v>4800</v>
      </c>
      <c r="DA9" s="64">
        <f t="shared" ca="1" si="104"/>
        <v>18</v>
      </c>
      <c r="DB9" s="64">
        <f t="shared" ca="1" si="105"/>
        <v>100</v>
      </c>
      <c r="DC9" s="64">
        <f t="shared" ca="1" si="106"/>
        <v>120</v>
      </c>
      <c r="DD9" s="64">
        <f t="shared" ca="1" si="107"/>
        <v>300</v>
      </c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64">
        <f t="shared" ca="1" si="108"/>
        <v>12</v>
      </c>
      <c r="DS9" s="64">
        <f t="shared" ca="1" si="109"/>
        <v>12</v>
      </c>
      <c r="DT9" s="64">
        <f t="shared" ca="1" si="110"/>
        <v>15</v>
      </c>
      <c r="DU9" s="137"/>
      <c r="DV9" s="69">
        <f t="shared" ca="1" si="111"/>
        <v>320</v>
      </c>
      <c r="DW9" s="90">
        <f t="shared" ca="1" si="112"/>
        <v>400</v>
      </c>
      <c r="DX9" s="90">
        <f t="shared" ca="1" si="113"/>
        <v>100</v>
      </c>
      <c r="DZ9" s="170"/>
      <c r="EA9" s="143" t="s">
        <v>291</v>
      </c>
      <c r="EB9" s="144">
        <v>65.194999999999993</v>
      </c>
    </row>
    <row r="10" spans="1:132" x14ac:dyDescent="0.15">
      <c r="A10" s="66" t="s">
        <v>355</v>
      </c>
      <c r="B10" s="63">
        <f t="shared" ca="1" si="66"/>
        <v>41330</v>
      </c>
      <c r="C10" s="138"/>
      <c r="D10" s="138"/>
      <c r="E10" s="75">
        <f t="shared" ca="1" si="0"/>
        <v>53.820999999999998</v>
      </c>
      <c r="F10" s="75">
        <f t="shared" ca="1" si="67"/>
        <v>49.622</v>
      </c>
      <c r="G10" s="138"/>
      <c r="H10" s="138"/>
      <c r="I10" s="75">
        <f t="shared" ca="1" si="1"/>
        <v>51.699999999999996</v>
      </c>
      <c r="J10" s="75">
        <f t="shared" ca="1" si="2"/>
        <v>46.768000000000001</v>
      </c>
      <c r="K10" s="138"/>
      <c r="L10" s="75">
        <f t="shared" ca="1" si="4"/>
        <v>72.072999999999993</v>
      </c>
      <c r="M10" s="75">
        <f t="shared" ca="1" si="5"/>
        <v>63.813000000000002</v>
      </c>
      <c r="N10" s="75">
        <f t="shared" ca="1" si="6"/>
        <v>71.983999999999995</v>
      </c>
      <c r="O10" s="75">
        <f t="shared" ca="1" si="7"/>
        <v>66.528000000000006</v>
      </c>
      <c r="P10" s="138"/>
      <c r="Q10" s="75">
        <f t="shared" ca="1" si="9"/>
        <v>54.36</v>
      </c>
      <c r="R10" s="75">
        <f t="shared" ca="1" si="10"/>
        <v>51.030999999999992</v>
      </c>
      <c r="S10" s="75">
        <f t="shared" ca="1" si="11"/>
        <v>63.716000000000001</v>
      </c>
      <c r="T10" s="75">
        <f t="shared" ca="1" si="12"/>
        <v>55.669000000000004</v>
      </c>
      <c r="U10" s="75">
        <f t="shared" ca="1" si="13"/>
        <v>52.073000000000008</v>
      </c>
      <c r="V10" s="75">
        <f t="shared" ca="1" si="14"/>
        <v>50.338000000000001</v>
      </c>
      <c r="W10" s="75">
        <f t="shared" ca="1" si="15"/>
        <v>41.273000000000003</v>
      </c>
      <c r="X10" s="75">
        <f t="shared" ca="1" si="68"/>
        <v>52.634</v>
      </c>
      <c r="Y10" s="75">
        <f t="shared" ca="1" si="16"/>
        <v>52.34</v>
      </c>
      <c r="Z10" s="75">
        <f t="shared" ca="1" si="69"/>
        <v>49.174999999999997</v>
      </c>
      <c r="AA10" s="75">
        <f t="shared" ca="1" si="17"/>
        <v>50.623000000000005</v>
      </c>
      <c r="AB10" s="75">
        <f t="shared" ca="1" si="18"/>
        <v>49.837000000000003</v>
      </c>
      <c r="AC10" s="75">
        <f t="shared" ca="1" si="19"/>
        <v>50.055</v>
      </c>
      <c r="AD10" s="138"/>
      <c r="AE10" s="75">
        <f t="shared" ca="1" si="21"/>
        <v>72.448999999999998</v>
      </c>
      <c r="AF10" s="75">
        <f t="shared" ca="1" si="22"/>
        <v>73.915999999999997</v>
      </c>
      <c r="AG10" s="75">
        <f t="shared" ca="1" si="23"/>
        <v>67.787000000000006</v>
      </c>
      <c r="AH10" s="75">
        <f t="shared" ca="1" si="24"/>
        <v>59.819000000000003</v>
      </c>
      <c r="AI10" s="75">
        <f t="shared" ca="1" si="25"/>
        <v>60.512</v>
      </c>
      <c r="AJ10" s="75">
        <f t="shared" ca="1" si="26"/>
        <v>54.971999999999994</v>
      </c>
      <c r="AK10" s="75">
        <f t="shared" ca="1" si="27"/>
        <v>51.336999999999996</v>
      </c>
      <c r="AL10" s="75">
        <f t="shared" ca="1" si="28"/>
        <v>50.35</v>
      </c>
      <c r="AM10" s="75">
        <f t="shared" ca="1" si="29"/>
        <v>73.415000000000006</v>
      </c>
      <c r="AN10" s="75">
        <f t="shared" ca="1" si="30"/>
        <v>70.590999999999994</v>
      </c>
      <c r="AO10" s="75">
        <f t="shared" ca="1" si="31"/>
        <v>60.191999999999993</v>
      </c>
      <c r="AP10" s="75">
        <f t="shared" ca="1" si="32"/>
        <v>52.881999999999998</v>
      </c>
      <c r="AQ10" s="75">
        <f t="shared" ca="1" si="33"/>
        <v>52.371000000000002</v>
      </c>
      <c r="AR10" s="75">
        <f t="shared" ca="1" si="34"/>
        <v>50.984999999999999</v>
      </c>
      <c r="AS10" s="75">
        <f t="shared" ca="1" si="35"/>
        <v>48.21</v>
      </c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76">
        <f t="shared" ca="1" si="41"/>
        <v>70.024000000000001</v>
      </c>
      <c r="BH10" s="76">
        <f t="shared" ca="1" si="42"/>
        <v>63.554000000000002</v>
      </c>
      <c r="BI10" s="76">
        <f t="shared" ca="1" si="43"/>
        <v>53.628</v>
      </c>
      <c r="BJ10" s="157"/>
      <c r="BK10" s="76">
        <f t="shared" ca="1" si="70"/>
        <v>48.370999999999995</v>
      </c>
      <c r="BL10" s="76">
        <f t="shared" ca="1" si="71"/>
        <v>47.302000000000007</v>
      </c>
      <c r="BM10" s="76">
        <f t="shared" ca="1" si="72"/>
        <v>50.015000000000001</v>
      </c>
      <c r="BN10" s="89" t="str">
        <f t="shared" ca="1" si="44"/>
        <v>水位なし</v>
      </c>
      <c r="BO10" s="89" t="str">
        <f t="shared" ca="1" si="45"/>
        <v>水位なし</v>
      </c>
      <c r="BP10" s="89">
        <f ca="1">INDIRECT($A10&amp;"!D11")</f>
        <v>450</v>
      </c>
      <c r="BQ10" s="68">
        <f t="shared" ca="1" si="74"/>
        <v>1500</v>
      </c>
      <c r="BR10" s="64" t="str">
        <f t="shared" ca="1" si="46"/>
        <v>水位なし</v>
      </c>
      <c r="BS10" s="64" t="str">
        <f t="shared" ca="1" si="47"/>
        <v>水位なし</v>
      </c>
      <c r="BT10" s="64">
        <f t="shared" ca="1" si="75"/>
        <v>75</v>
      </c>
      <c r="BU10" s="64">
        <f t="shared" ca="1" si="76"/>
        <v>400</v>
      </c>
      <c r="BV10" s="90" t="str">
        <f t="shared" ca="1" si="48"/>
        <v>水位なし</v>
      </c>
      <c r="BW10" s="90">
        <f t="shared" ca="1" si="77"/>
        <v>100</v>
      </c>
      <c r="BX10" s="69">
        <f t="shared" ca="1" si="78"/>
        <v>620</v>
      </c>
      <c r="BY10" s="64">
        <f t="shared" ca="1" si="79"/>
        <v>40</v>
      </c>
      <c r="BZ10" s="64">
        <f t="shared" ca="1" si="80"/>
        <v>25</v>
      </c>
      <c r="CA10" s="64" t="str">
        <f t="shared" ca="1" si="49"/>
        <v>水位なし</v>
      </c>
      <c r="CB10" s="64">
        <f t="shared" ca="1" si="81"/>
        <v>1800</v>
      </c>
      <c r="CC10" s="64">
        <f t="shared" ca="1" si="82"/>
        <v>120</v>
      </c>
      <c r="CD10" s="64">
        <f t="shared" ca="1" si="83"/>
        <v>15</v>
      </c>
      <c r="CE10" s="64">
        <f t="shared" ca="1" si="84"/>
        <v>500</v>
      </c>
      <c r="CF10" s="64">
        <f t="shared" ca="1" si="85"/>
        <v>1200</v>
      </c>
      <c r="CG10" s="64">
        <f t="shared" ca="1" si="86"/>
        <v>15</v>
      </c>
      <c r="CH10" s="64">
        <f t="shared" ca="1" si="87"/>
        <v>800</v>
      </c>
      <c r="CI10" s="64">
        <f t="shared" ca="1" si="88"/>
        <v>130</v>
      </c>
      <c r="CJ10" s="64">
        <f t="shared" ca="1" si="89"/>
        <v>20</v>
      </c>
      <c r="CK10" s="64">
        <f t="shared" ca="1" si="90"/>
        <v>30</v>
      </c>
      <c r="CL10" s="64">
        <f t="shared" ca="1" si="91"/>
        <v>900</v>
      </c>
      <c r="CM10" s="64">
        <f t="shared" ca="1" si="92"/>
        <v>750</v>
      </c>
      <c r="CN10" s="64">
        <f t="shared" ca="1" si="93"/>
        <v>12</v>
      </c>
      <c r="CO10" s="134"/>
      <c r="CP10" s="64">
        <f t="shared" ca="1" si="51"/>
        <v>500</v>
      </c>
      <c r="CQ10" s="64">
        <f t="shared" ca="1" si="94"/>
        <v>6000</v>
      </c>
      <c r="CR10" s="64">
        <f t="shared" ca="1" si="95"/>
        <v>4000</v>
      </c>
      <c r="CS10" s="64">
        <f t="shared" ca="1" si="96"/>
        <v>10</v>
      </c>
      <c r="CT10" s="64">
        <f t="shared" ca="1" si="97"/>
        <v>35</v>
      </c>
      <c r="CU10" s="64">
        <f t="shared" ca="1" si="98"/>
        <v>25</v>
      </c>
      <c r="CV10" s="64">
        <f t="shared" ca="1" si="99"/>
        <v>15</v>
      </c>
      <c r="CW10" s="64">
        <f t="shared" ca="1" si="100"/>
        <v>10</v>
      </c>
      <c r="CX10" s="64">
        <f t="shared" ca="1" si="101"/>
        <v>8</v>
      </c>
      <c r="CY10" s="64">
        <f t="shared" ca="1" si="102"/>
        <v>1800</v>
      </c>
      <c r="CZ10" s="64">
        <f t="shared" ca="1" si="103"/>
        <v>5000</v>
      </c>
      <c r="DA10" s="64">
        <f t="shared" ca="1" si="104"/>
        <v>20</v>
      </c>
      <c r="DB10" s="64">
        <f t="shared" ca="1" si="105"/>
        <v>100</v>
      </c>
      <c r="DC10" s="64">
        <f t="shared" ca="1" si="106"/>
        <v>140</v>
      </c>
      <c r="DD10" s="64">
        <f t="shared" ca="1" si="107"/>
        <v>300</v>
      </c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64">
        <f t="shared" ca="1" si="108"/>
        <v>18</v>
      </c>
      <c r="DS10" s="64">
        <f t="shared" ca="1" si="109"/>
        <v>15</v>
      </c>
      <c r="DT10" s="64">
        <f t="shared" ca="1" si="110"/>
        <v>15</v>
      </c>
      <c r="DU10" s="137"/>
      <c r="DV10" s="69">
        <f t="shared" ca="1" si="111"/>
        <v>350</v>
      </c>
      <c r="DW10" s="90">
        <f t="shared" ca="1" si="112"/>
        <v>400</v>
      </c>
      <c r="DX10" s="90">
        <f t="shared" ca="1" si="113"/>
        <v>90</v>
      </c>
      <c r="DZ10" s="169"/>
      <c r="EA10" s="71" t="s">
        <v>292</v>
      </c>
      <c r="EB10" s="145">
        <v>65.195999999999998</v>
      </c>
    </row>
    <row r="11" spans="1:132" x14ac:dyDescent="0.15">
      <c r="A11" s="66" t="s">
        <v>349</v>
      </c>
      <c r="B11" s="63">
        <f t="shared" ca="1" si="66"/>
        <v>41337</v>
      </c>
      <c r="C11" s="138"/>
      <c r="D11" s="138"/>
      <c r="E11" s="75">
        <f t="shared" ca="1" si="0"/>
        <v>53.707999999999998</v>
      </c>
      <c r="F11" s="75">
        <f t="shared" ca="1" si="67"/>
        <v>49.588000000000008</v>
      </c>
      <c r="G11" s="138"/>
      <c r="H11" s="138"/>
      <c r="I11" s="75">
        <f t="shared" ca="1" si="1"/>
        <v>51.707999999999991</v>
      </c>
      <c r="J11" s="75">
        <f t="shared" ca="1" si="2"/>
        <v>46.456000000000003</v>
      </c>
      <c r="K11" s="138"/>
      <c r="L11" s="75">
        <f t="shared" ca="1" si="4"/>
        <v>71.814999999999998</v>
      </c>
      <c r="M11" s="75">
        <f t="shared" ca="1" si="5"/>
        <v>63.853999999999999</v>
      </c>
      <c r="N11" s="75">
        <f t="shared" ca="1" si="6"/>
        <v>71.637</v>
      </c>
      <c r="O11" s="75">
        <f t="shared" ca="1" si="7"/>
        <v>66.483000000000004</v>
      </c>
      <c r="P11" s="138"/>
      <c r="Q11" s="75">
        <f t="shared" ca="1" si="9"/>
        <v>54.287000000000006</v>
      </c>
      <c r="R11" s="75">
        <f t="shared" ca="1" si="10"/>
        <v>50.94</v>
      </c>
      <c r="S11" s="75">
        <f t="shared" ca="1" si="11"/>
        <v>63.591000000000001</v>
      </c>
      <c r="T11" s="75">
        <f t="shared" ca="1" si="12"/>
        <v>55.391000000000005</v>
      </c>
      <c r="U11" s="75">
        <f t="shared" ca="1" si="13"/>
        <v>52.027000000000001</v>
      </c>
      <c r="V11" s="75">
        <f t="shared" ca="1" si="14"/>
        <v>50.231999999999999</v>
      </c>
      <c r="W11" s="75">
        <f t="shared" ca="1" si="15"/>
        <v>42.22</v>
      </c>
      <c r="X11" s="75">
        <f t="shared" ca="1" si="68"/>
        <v>52.694000000000003</v>
      </c>
      <c r="Y11" s="75">
        <f t="shared" ca="1" si="16"/>
        <v>52.311000000000007</v>
      </c>
      <c r="Z11" s="75">
        <f t="shared" ca="1" si="69"/>
        <v>49.061999999999998</v>
      </c>
      <c r="AA11" s="75">
        <f t="shared" ca="1" si="17"/>
        <v>50.59</v>
      </c>
      <c r="AB11" s="75">
        <f t="shared" ca="1" si="18"/>
        <v>49.734000000000002</v>
      </c>
      <c r="AC11" s="75">
        <f t="shared" ca="1" si="19"/>
        <v>50.055999999999997</v>
      </c>
      <c r="AD11" s="138"/>
      <c r="AE11" s="75">
        <f t="shared" ca="1" si="21"/>
        <v>72.613</v>
      </c>
      <c r="AF11" s="75">
        <f t="shared" ca="1" si="22"/>
        <v>73.915999999999997</v>
      </c>
      <c r="AG11" s="75">
        <f t="shared" ca="1" si="23"/>
        <v>67.66</v>
      </c>
      <c r="AH11" s="75">
        <f t="shared" ca="1" si="24"/>
        <v>59.804000000000002</v>
      </c>
      <c r="AI11" s="75">
        <f t="shared" ca="1" si="25"/>
        <v>60.408000000000001</v>
      </c>
      <c r="AJ11" s="75">
        <f t="shared" ca="1" si="26"/>
        <v>54.917999999999999</v>
      </c>
      <c r="AK11" s="75">
        <f t="shared" ca="1" si="27"/>
        <v>51.269999999999996</v>
      </c>
      <c r="AL11" s="75">
        <f t="shared" ca="1" si="28"/>
        <v>50.219000000000008</v>
      </c>
      <c r="AM11" s="75">
        <f t="shared" ca="1" si="29"/>
        <v>72.92</v>
      </c>
      <c r="AN11" s="75">
        <f t="shared" ca="1" si="30"/>
        <v>70.251999999999995</v>
      </c>
      <c r="AO11" s="75">
        <f t="shared" ca="1" si="31"/>
        <v>59.498999999999995</v>
      </c>
      <c r="AP11" s="75">
        <f t="shared" ca="1" si="32"/>
        <v>52.823</v>
      </c>
      <c r="AQ11" s="75">
        <f t="shared" ca="1" si="33"/>
        <v>52.532000000000004</v>
      </c>
      <c r="AR11" s="75">
        <f t="shared" ca="1" si="34"/>
        <v>50.832000000000001</v>
      </c>
      <c r="AS11" s="75">
        <f t="shared" ca="1" si="35"/>
        <v>48.113</v>
      </c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76">
        <f t="shared" ca="1" si="41"/>
        <v>69.786999999999992</v>
      </c>
      <c r="BH11" s="76">
        <f t="shared" ca="1" si="42"/>
        <v>63.206000000000003</v>
      </c>
      <c r="BI11" s="76">
        <f t="shared" ca="1" si="43"/>
        <v>53.646999999999991</v>
      </c>
      <c r="BJ11" s="157"/>
      <c r="BK11" s="76">
        <f t="shared" ca="1" si="70"/>
        <v>48.313000000000002</v>
      </c>
      <c r="BL11" s="76">
        <f t="shared" ca="1" si="71"/>
        <v>47.010000000000005</v>
      </c>
      <c r="BM11" s="76">
        <f t="shared" ca="1" si="72"/>
        <v>49.910000000000004</v>
      </c>
      <c r="BN11" s="89" t="str">
        <f t="shared" ca="1" si="44"/>
        <v>水位なし</v>
      </c>
      <c r="BO11" s="89" t="str">
        <f t="shared" ca="1" si="45"/>
        <v>水位なし</v>
      </c>
      <c r="BP11" s="89">
        <f t="shared" ca="1" si="73"/>
        <v>450</v>
      </c>
      <c r="BQ11" s="68">
        <f t="shared" ca="1" si="74"/>
        <v>1600</v>
      </c>
      <c r="BR11" s="64" t="str">
        <f t="shared" ca="1" si="46"/>
        <v>水位なし</v>
      </c>
      <c r="BS11" s="64" t="str">
        <f t="shared" ca="1" si="47"/>
        <v>水位なし</v>
      </c>
      <c r="BT11" s="64">
        <f t="shared" ca="1" si="75"/>
        <v>75</v>
      </c>
      <c r="BU11" s="64">
        <f t="shared" ca="1" si="76"/>
        <v>400</v>
      </c>
      <c r="BV11" s="90" t="str">
        <f t="shared" ca="1" si="48"/>
        <v>水位なし</v>
      </c>
      <c r="BW11" s="90">
        <f t="shared" ca="1" si="77"/>
        <v>120</v>
      </c>
      <c r="BX11" s="69">
        <f t="shared" ca="1" si="78"/>
        <v>600</v>
      </c>
      <c r="BY11" s="64">
        <f t="shared" ca="1" si="79"/>
        <v>30</v>
      </c>
      <c r="BZ11" s="64">
        <f t="shared" ca="1" si="80"/>
        <v>25</v>
      </c>
      <c r="CA11" s="64" t="str">
        <f t="shared" ca="1" si="49"/>
        <v>水位なし</v>
      </c>
      <c r="CB11" s="64">
        <f t="shared" ca="1" si="81"/>
        <v>1700</v>
      </c>
      <c r="CC11" s="64">
        <f t="shared" ca="1" si="82"/>
        <v>150</v>
      </c>
      <c r="CD11" s="64">
        <f t="shared" ca="1" si="83"/>
        <v>15</v>
      </c>
      <c r="CE11" s="64">
        <f t="shared" ca="1" si="84"/>
        <v>450</v>
      </c>
      <c r="CF11" s="64">
        <f t="shared" ca="1" si="85"/>
        <v>1300</v>
      </c>
      <c r="CG11" s="64">
        <f t="shared" ca="1" si="86"/>
        <v>12</v>
      </c>
      <c r="CH11" s="64">
        <f t="shared" ca="1" si="87"/>
        <v>800</v>
      </c>
      <c r="CI11" s="64">
        <f t="shared" ca="1" si="88"/>
        <v>180</v>
      </c>
      <c r="CJ11" s="64">
        <f t="shared" ca="1" si="89"/>
        <v>20</v>
      </c>
      <c r="CK11" s="64">
        <f t="shared" ca="1" si="90"/>
        <v>40</v>
      </c>
      <c r="CL11" s="64">
        <f t="shared" ca="1" si="91"/>
        <v>900</v>
      </c>
      <c r="CM11" s="64">
        <f t="shared" ca="1" si="92"/>
        <v>800</v>
      </c>
      <c r="CN11" s="64">
        <f t="shared" ca="1" si="93"/>
        <v>10</v>
      </c>
      <c r="CO11" s="134"/>
      <c r="CP11" s="64">
        <f t="shared" ca="1" si="51"/>
        <v>480</v>
      </c>
      <c r="CQ11" s="64">
        <f t="shared" ca="1" si="94"/>
        <v>5000</v>
      </c>
      <c r="CR11" s="64">
        <f t="shared" ca="1" si="95"/>
        <v>2500</v>
      </c>
      <c r="CS11" s="64">
        <f t="shared" ca="1" si="96"/>
        <v>8</v>
      </c>
      <c r="CT11" s="64">
        <f t="shared" ca="1" si="97"/>
        <v>40</v>
      </c>
      <c r="CU11" s="64">
        <f t="shared" ca="1" si="98"/>
        <v>30</v>
      </c>
      <c r="CV11" s="64">
        <f t="shared" ca="1" si="99"/>
        <v>15</v>
      </c>
      <c r="CW11" s="64">
        <f t="shared" ca="1" si="100"/>
        <v>12</v>
      </c>
      <c r="CX11" s="64">
        <f t="shared" ca="1" si="101"/>
        <v>5</v>
      </c>
      <c r="CY11" s="64">
        <f t="shared" ca="1" si="102"/>
        <v>2000</v>
      </c>
      <c r="CZ11" s="64">
        <f t="shared" ca="1" si="103"/>
        <v>5000</v>
      </c>
      <c r="DA11" s="64">
        <f t="shared" ca="1" si="104"/>
        <v>15</v>
      </c>
      <c r="DB11" s="64">
        <f t="shared" ca="1" si="105"/>
        <v>100</v>
      </c>
      <c r="DC11" s="64">
        <f t="shared" ca="1" si="106"/>
        <v>130</v>
      </c>
      <c r="DD11" s="64">
        <f t="shared" ca="1" si="107"/>
        <v>280</v>
      </c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64">
        <f t="shared" ca="1" si="108"/>
        <v>15</v>
      </c>
      <c r="DS11" s="64">
        <f t="shared" ca="1" si="109"/>
        <v>15</v>
      </c>
      <c r="DT11" s="64">
        <f t="shared" ca="1" si="110"/>
        <v>15</v>
      </c>
      <c r="DU11" s="137"/>
      <c r="DV11" s="69">
        <f t="shared" ca="1" si="111"/>
        <v>350</v>
      </c>
      <c r="DW11" s="90">
        <f t="shared" ca="1" si="112"/>
        <v>400</v>
      </c>
      <c r="DX11" s="90">
        <f t="shared" ca="1" si="113"/>
        <v>100</v>
      </c>
      <c r="DZ11" s="168" t="s">
        <v>3</v>
      </c>
      <c r="EA11" s="70" t="s">
        <v>293</v>
      </c>
      <c r="EB11" s="142">
        <v>89.147999999999996</v>
      </c>
    </row>
    <row r="12" spans="1:132" x14ac:dyDescent="0.15">
      <c r="A12" s="66" t="s">
        <v>356</v>
      </c>
      <c r="B12" s="67">
        <f t="shared" ca="1" si="66"/>
        <v>41344</v>
      </c>
      <c r="C12" s="138"/>
      <c r="D12" s="138"/>
      <c r="E12" s="75">
        <f t="shared" ca="1" si="0"/>
        <v>53.751999999999995</v>
      </c>
      <c r="F12" s="75">
        <f t="shared" ca="1" si="67"/>
        <v>49.537000000000006</v>
      </c>
      <c r="G12" s="138"/>
      <c r="H12" s="138"/>
      <c r="I12" s="75">
        <f t="shared" ca="1" si="1"/>
        <v>51.590999999999994</v>
      </c>
      <c r="J12" s="75">
        <f t="shared" ca="1" si="2"/>
        <v>46.533999999999999</v>
      </c>
      <c r="K12" s="138"/>
      <c r="L12" s="75">
        <f t="shared" ca="1" si="4"/>
        <v>72.113</v>
      </c>
      <c r="M12" s="75">
        <f t="shared" ca="1" si="5"/>
        <v>63.741</v>
      </c>
      <c r="N12" s="75">
        <f t="shared" ca="1" si="6"/>
        <v>72.149999999999991</v>
      </c>
      <c r="O12" s="75">
        <f t="shared" ca="1" si="7"/>
        <v>66.433000000000007</v>
      </c>
      <c r="P12" s="138"/>
      <c r="Q12" s="75">
        <f t="shared" ca="1" si="9"/>
        <v>54.338999999999999</v>
      </c>
      <c r="R12" s="75">
        <f t="shared" ca="1" si="10"/>
        <v>50.904999999999994</v>
      </c>
      <c r="S12" s="75">
        <f t="shared" ca="1" si="11"/>
        <v>63.442</v>
      </c>
      <c r="T12" s="75">
        <f t="shared" ca="1" si="12"/>
        <v>55.575000000000003</v>
      </c>
      <c r="U12" s="75">
        <f t="shared" ca="1" si="13"/>
        <v>51.996000000000009</v>
      </c>
      <c r="V12" s="75">
        <f t="shared" ca="1" si="14"/>
        <v>50.213000000000001</v>
      </c>
      <c r="W12" s="75">
        <f t="shared" ca="1" si="15"/>
        <v>41.11</v>
      </c>
      <c r="X12" s="75">
        <f t="shared" ca="1" si="68"/>
        <v>52.322000000000003</v>
      </c>
      <c r="Y12" s="75">
        <f t="shared" ca="1" si="16"/>
        <v>52.300000000000004</v>
      </c>
      <c r="Z12" s="75">
        <f t="shared" ca="1" si="69"/>
        <v>49.055999999999997</v>
      </c>
      <c r="AA12" s="75">
        <f t="shared" ca="1" si="17"/>
        <v>50.59</v>
      </c>
      <c r="AB12" s="75">
        <f t="shared" ca="1" si="18"/>
        <v>49.826000000000001</v>
      </c>
      <c r="AC12" s="75">
        <f t="shared" ca="1" si="19"/>
        <v>50.033000000000001</v>
      </c>
      <c r="AD12" s="138"/>
      <c r="AE12" s="75">
        <f t="shared" ca="1" si="21"/>
        <v>72.47</v>
      </c>
      <c r="AF12" s="75">
        <f t="shared" ca="1" si="22"/>
        <v>73.786000000000001</v>
      </c>
      <c r="AG12" s="75">
        <f t="shared" ca="1" si="23"/>
        <v>67.784999999999997</v>
      </c>
      <c r="AH12" s="75">
        <f t="shared" ca="1" si="24"/>
        <v>59.814999999999998</v>
      </c>
      <c r="AI12" s="75">
        <f t="shared" ca="1" si="25"/>
        <v>60.52</v>
      </c>
      <c r="AJ12" s="75">
        <f t="shared" ca="1" si="26"/>
        <v>54.837000000000003</v>
      </c>
      <c r="AK12" s="75">
        <f t="shared" ca="1" si="27"/>
        <v>51.296999999999997</v>
      </c>
      <c r="AL12" s="75">
        <f t="shared" ca="1" si="28"/>
        <v>50.331000000000003</v>
      </c>
      <c r="AM12" s="75">
        <f t="shared" ca="1" si="29"/>
        <v>73.355000000000004</v>
      </c>
      <c r="AN12" s="75">
        <f t="shared" ca="1" si="30"/>
        <v>70.584000000000003</v>
      </c>
      <c r="AO12" s="75">
        <f t="shared" ca="1" si="31"/>
        <v>60.164999999999999</v>
      </c>
      <c r="AP12" s="75">
        <f t="shared" ca="1" si="32"/>
        <v>52.762999999999998</v>
      </c>
      <c r="AQ12" s="75">
        <f t="shared" ca="1" si="33"/>
        <v>52.088000000000001</v>
      </c>
      <c r="AR12" s="75">
        <f t="shared" ca="1" si="34"/>
        <v>50.936999999999998</v>
      </c>
      <c r="AS12" s="75">
        <f t="shared" ca="1" si="35"/>
        <v>48.230000000000004</v>
      </c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76">
        <f t="shared" ca="1" si="41"/>
        <v>69.997</v>
      </c>
      <c r="BH12" s="76">
        <f t="shared" ca="1" si="42"/>
        <v>63.524000000000001</v>
      </c>
      <c r="BI12" s="76">
        <f t="shared" ca="1" si="43"/>
        <v>53.606999999999999</v>
      </c>
      <c r="BJ12" s="157"/>
      <c r="BK12" s="76">
        <f t="shared" ca="1" si="70"/>
        <v>48.28</v>
      </c>
      <c r="BL12" s="76">
        <f t="shared" ca="1" si="71"/>
        <v>46.967000000000006</v>
      </c>
      <c r="BM12" s="76">
        <f t="shared" ca="1" si="72"/>
        <v>49.99</v>
      </c>
      <c r="BN12" s="89" t="str">
        <f t="shared" ca="1" si="44"/>
        <v>水位なし</v>
      </c>
      <c r="BO12" s="89" t="str">
        <f t="shared" ca="1" si="45"/>
        <v>水位なし</v>
      </c>
      <c r="BP12" s="89">
        <f t="shared" ca="1" si="73"/>
        <v>450</v>
      </c>
      <c r="BQ12" s="68">
        <f t="shared" ca="1" si="74"/>
        <v>1400</v>
      </c>
      <c r="BR12" s="64" t="str">
        <f t="shared" ca="1" si="46"/>
        <v>水位なし</v>
      </c>
      <c r="BS12" s="64" t="str">
        <f t="shared" ca="1" si="47"/>
        <v>水位なし</v>
      </c>
      <c r="BT12" s="64">
        <f t="shared" ca="1" si="75"/>
        <v>75</v>
      </c>
      <c r="BU12" s="64">
        <f t="shared" ca="1" si="76"/>
        <v>400</v>
      </c>
      <c r="BV12" s="90" t="str">
        <f t="shared" ca="1" si="48"/>
        <v>水位なし</v>
      </c>
      <c r="BW12" s="90">
        <f t="shared" ca="1" si="77"/>
        <v>90</v>
      </c>
      <c r="BX12" s="69">
        <f t="shared" ca="1" si="78"/>
        <v>460</v>
      </c>
      <c r="BY12" s="64">
        <f t="shared" ca="1" si="79"/>
        <v>30</v>
      </c>
      <c r="BZ12" s="64">
        <f t="shared" ca="1" si="80"/>
        <v>20</v>
      </c>
      <c r="CA12" s="64" t="str">
        <f t="shared" ca="1" si="49"/>
        <v>水位なし</v>
      </c>
      <c r="CB12" s="64">
        <f t="shared" ca="1" si="81"/>
        <v>1800</v>
      </c>
      <c r="CC12" s="64">
        <f t="shared" ca="1" si="82"/>
        <v>150</v>
      </c>
      <c r="CD12" s="64">
        <f t="shared" ca="1" si="83"/>
        <v>12</v>
      </c>
      <c r="CE12" s="64">
        <f t="shared" ca="1" si="84"/>
        <v>500</v>
      </c>
      <c r="CF12" s="64">
        <f t="shared" ca="1" si="85"/>
        <v>950</v>
      </c>
      <c r="CG12" s="64">
        <f t="shared" ca="1" si="86"/>
        <v>12</v>
      </c>
      <c r="CH12" s="64">
        <f t="shared" ca="1" si="87"/>
        <v>800</v>
      </c>
      <c r="CI12" s="64">
        <f t="shared" ca="1" si="88"/>
        <v>150</v>
      </c>
      <c r="CJ12" s="64">
        <f t="shared" ca="1" si="89"/>
        <v>20</v>
      </c>
      <c r="CK12" s="64">
        <f t="shared" ca="1" si="90"/>
        <v>40</v>
      </c>
      <c r="CL12" s="64">
        <f t="shared" ca="1" si="91"/>
        <v>900</v>
      </c>
      <c r="CM12" s="64">
        <f t="shared" ca="1" si="92"/>
        <v>800</v>
      </c>
      <c r="CN12" s="64">
        <f t="shared" ca="1" si="93"/>
        <v>12</v>
      </c>
      <c r="CO12" s="134"/>
      <c r="CP12" s="64">
        <f t="shared" ca="1" si="51"/>
        <v>350</v>
      </c>
      <c r="CQ12" s="64">
        <f t="shared" ca="1" si="94"/>
        <v>5000</v>
      </c>
      <c r="CR12" s="64">
        <f t="shared" ca="1" si="95"/>
        <v>1800</v>
      </c>
      <c r="CS12" s="64">
        <f t="shared" ca="1" si="96"/>
        <v>8</v>
      </c>
      <c r="CT12" s="64">
        <f t="shared" ca="1" si="97"/>
        <v>30</v>
      </c>
      <c r="CU12" s="64">
        <f t="shared" ca="1" si="98"/>
        <v>35</v>
      </c>
      <c r="CV12" s="64">
        <f t="shared" ca="1" si="99"/>
        <v>15</v>
      </c>
      <c r="CW12" s="64">
        <f t="shared" ca="1" si="100"/>
        <v>10</v>
      </c>
      <c r="CX12" s="64">
        <f t="shared" ca="1" si="101"/>
        <v>10</v>
      </c>
      <c r="CY12" s="64">
        <f t="shared" ca="1" si="102"/>
        <v>1800</v>
      </c>
      <c r="CZ12" s="64">
        <f t="shared" ca="1" si="103"/>
        <v>5000</v>
      </c>
      <c r="DA12" s="64">
        <f t="shared" ca="1" si="104"/>
        <v>15</v>
      </c>
      <c r="DB12" s="64">
        <f t="shared" ca="1" si="105"/>
        <v>100</v>
      </c>
      <c r="DC12" s="64">
        <f t="shared" ca="1" si="106"/>
        <v>120</v>
      </c>
      <c r="DD12" s="64">
        <f t="shared" ca="1" si="107"/>
        <v>300</v>
      </c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64">
        <f t="shared" ca="1" si="108"/>
        <v>12</v>
      </c>
      <c r="DS12" s="64">
        <f t="shared" ca="1" si="109"/>
        <v>12</v>
      </c>
      <c r="DT12" s="64">
        <f t="shared" ca="1" si="110"/>
        <v>15</v>
      </c>
      <c r="DU12" s="137"/>
      <c r="DV12" s="69">
        <f t="shared" ca="1" si="111"/>
        <v>320</v>
      </c>
      <c r="DW12" s="90">
        <f t="shared" ca="1" si="112"/>
        <v>500</v>
      </c>
      <c r="DX12" s="90">
        <f t="shared" ca="1" si="113"/>
        <v>70</v>
      </c>
      <c r="DZ12" s="170"/>
      <c r="EA12" s="143" t="s">
        <v>294</v>
      </c>
      <c r="EB12" s="144">
        <v>88.701999999999998</v>
      </c>
    </row>
    <row r="13" spans="1:132" x14ac:dyDescent="0.15">
      <c r="A13" s="66" t="s">
        <v>357</v>
      </c>
      <c r="B13" s="63">
        <f t="shared" ca="1" si="66"/>
        <v>41351</v>
      </c>
      <c r="C13" s="138"/>
      <c r="D13" s="138"/>
      <c r="E13" s="75">
        <f t="shared" ca="1" si="0"/>
        <v>53.739999999999995</v>
      </c>
      <c r="F13" s="75">
        <f t="shared" ca="1" si="67"/>
        <v>49.524000000000001</v>
      </c>
      <c r="G13" s="138"/>
      <c r="H13" s="138"/>
      <c r="I13" s="75">
        <f t="shared" ca="1" si="1"/>
        <v>48.553999999999995</v>
      </c>
      <c r="J13" s="75">
        <f t="shared" ca="1" si="2"/>
        <v>46.563000000000002</v>
      </c>
      <c r="K13" s="138"/>
      <c r="L13" s="75">
        <f t="shared" ca="1" si="4"/>
        <v>72.092999999999989</v>
      </c>
      <c r="M13" s="75">
        <f t="shared" ca="1" si="5"/>
        <v>63.805</v>
      </c>
      <c r="N13" s="75">
        <f t="shared" ca="1" si="6"/>
        <v>72.062999999999988</v>
      </c>
      <c r="O13" s="75">
        <f t="shared" ca="1" si="7"/>
        <v>66.466000000000008</v>
      </c>
      <c r="P13" s="138"/>
      <c r="Q13" s="75">
        <f t="shared" ca="1" si="9"/>
        <v>54.323999999999998</v>
      </c>
      <c r="R13" s="75">
        <f t="shared" ca="1" si="10"/>
        <v>50.930999999999997</v>
      </c>
      <c r="S13" s="75">
        <f t="shared" ca="1" si="11"/>
        <v>63.442</v>
      </c>
      <c r="T13" s="75">
        <f t="shared" ca="1" si="12"/>
        <v>55.573000000000008</v>
      </c>
      <c r="U13" s="75">
        <f t="shared" ca="1" si="13"/>
        <v>51.952000000000005</v>
      </c>
      <c r="V13" s="75">
        <f t="shared" ca="1" si="14"/>
        <v>50.248000000000005</v>
      </c>
      <c r="W13" s="75">
        <f t="shared" ca="1" si="15"/>
        <v>41.070000000000007</v>
      </c>
      <c r="X13" s="75">
        <f t="shared" ca="1" si="68"/>
        <v>52.302999999999997</v>
      </c>
      <c r="Y13" s="75">
        <f t="shared" ca="1" si="16"/>
        <v>52.273000000000003</v>
      </c>
      <c r="Z13" s="75">
        <f t="shared" ca="1" si="69"/>
        <v>49.095999999999997</v>
      </c>
      <c r="AA13" s="75">
        <f t="shared" ca="1" si="17"/>
        <v>50.609000000000002</v>
      </c>
      <c r="AB13" s="75">
        <f t="shared" ca="1" si="18"/>
        <v>49.707999999999998</v>
      </c>
      <c r="AC13" s="75">
        <f t="shared" ca="1" si="19"/>
        <v>50.064</v>
      </c>
      <c r="AD13" s="138"/>
      <c r="AE13" s="75">
        <f t="shared" ca="1" si="21"/>
        <v>72.397999999999996</v>
      </c>
      <c r="AF13" s="75">
        <f t="shared" ca="1" si="22"/>
        <v>73.76400000000001</v>
      </c>
      <c r="AG13" s="75">
        <f t="shared" ca="1" si="23"/>
        <v>67.778999999999996</v>
      </c>
      <c r="AH13" s="75">
        <f t="shared" ca="1" si="24"/>
        <v>59.819000000000003</v>
      </c>
      <c r="AI13" s="75">
        <f t="shared" ca="1" si="25"/>
        <v>60.527000000000001</v>
      </c>
      <c r="AJ13" s="75">
        <f t="shared" ca="1" si="26"/>
        <v>54.798999999999999</v>
      </c>
      <c r="AK13" s="75">
        <f t="shared" ca="1" si="27"/>
        <v>51.281999999999996</v>
      </c>
      <c r="AL13" s="75">
        <f t="shared" ca="1" si="28"/>
        <v>50.363</v>
      </c>
      <c r="AM13" s="75">
        <f t="shared" ca="1" si="29"/>
        <v>73.546999999999997</v>
      </c>
      <c r="AN13" s="75">
        <f t="shared" ca="1" si="30"/>
        <v>70.635000000000005</v>
      </c>
      <c r="AO13" s="75">
        <f t="shared" ca="1" si="31"/>
        <v>60.185000000000002</v>
      </c>
      <c r="AP13" s="75">
        <f t="shared" ca="1" si="32"/>
        <v>52.701000000000001</v>
      </c>
      <c r="AQ13" s="75">
        <f t="shared" ca="1" si="33"/>
        <v>52.133000000000003</v>
      </c>
      <c r="AR13" s="75">
        <f t="shared" ca="1" si="34"/>
        <v>50.953000000000003</v>
      </c>
      <c r="AS13" s="75">
        <f t="shared" ca="1" si="35"/>
        <v>48.198</v>
      </c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76">
        <f t="shared" ca="1" si="41"/>
        <v>69.978999999999999</v>
      </c>
      <c r="BH13" s="76">
        <f t="shared" ca="1" si="42"/>
        <v>63.53</v>
      </c>
      <c r="BI13" s="76">
        <f t="shared" ca="1" si="43"/>
        <v>53.661000000000001</v>
      </c>
      <c r="BJ13" s="157"/>
      <c r="BK13" s="76">
        <f t="shared" ca="1" si="70"/>
        <v>48.265000000000001</v>
      </c>
      <c r="BL13" s="76">
        <f t="shared" ca="1" si="71"/>
        <v>46.943000000000005</v>
      </c>
      <c r="BM13" s="76">
        <f t="shared" ca="1" si="72"/>
        <v>49.972000000000001</v>
      </c>
      <c r="BN13" s="89" t="str">
        <f t="shared" ca="1" si="44"/>
        <v>水位なし</v>
      </c>
      <c r="BO13" s="89" t="str">
        <f t="shared" ca="1" si="45"/>
        <v>水位なし</v>
      </c>
      <c r="BP13" s="89">
        <f t="shared" ca="1" si="73"/>
        <v>450</v>
      </c>
      <c r="BQ13" s="68">
        <f t="shared" ca="1" si="74"/>
        <v>1500</v>
      </c>
      <c r="BR13" s="64" t="str">
        <f t="shared" ca="1" si="46"/>
        <v>水位なし</v>
      </c>
      <c r="BS13" s="64" t="str">
        <f t="shared" ca="1" si="47"/>
        <v>水位なし</v>
      </c>
      <c r="BT13" s="134"/>
      <c r="BU13" s="64">
        <f t="shared" ca="1" si="76"/>
        <v>400</v>
      </c>
      <c r="BV13" s="90" t="str">
        <f t="shared" ca="1" si="48"/>
        <v>水位なし</v>
      </c>
      <c r="BW13" s="90">
        <f t="shared" ca="1" si="77"/>
        <v>100</v>
      </c>
      <c r="BX13" s="69">
        <f t="shared" ca="1" si="78"/>
        <v>450</v>
      </c>
      <c r="BY13" s="64">
        <f t="shared" ca="1" si="79"/>
        <v>30</v>
      </c>
      <c r="BZ13" s="64">
        <f t="shared" ca="1" si="80"/>
        <v>20</v>
      </c>
      <c r="CA13" s="64" t="str">
        <f t="shared" ca="1" si="49"/>
        <v>水位なし</v>
      </c>
      <c r="CB13" s="64">
        <f t="shared" ca="1" si="81"/>
        <v>1800</v>
      </c>
      <c r="CC13" s="64">
        <f t="shared" ca="1" si="82"/>
        <v>160</v>
      </c>
      <c r="CD13" s="64">
        <f t="shared" ca="1" si="83"/>
        <v>15</v>
      </c>
      <c r="CE13" s="64">
        <f t="shared" ca="1" si="84"/>
        <v>500</v>
      </c>
      <c r="CF13" s="64">
        <f t="shared" ca="1" si="85"/>
        <v>1000</v>
      </c>
      <c r="CG13" s="64">
        <f t="shared" ca="1" si="86"/>
        <v>10</v>
      </c>
      <c r="CH13" s="64">
        <f t="shared" ca="1" si="87"/>
        <v>800</v>
      </c>
      <c r="CI13" s="64">
        <f t="shared" ca="1" si="88"/>
        <v>150</v>
      </c>
      <c r="CJ13" s="64">
        <f t="shared" ca="1" si="89"/>
        <v>18</v>
      </c>
      <c r="CK13" s="64">
        <f t="shared" ca="1" si="90"/>
        <v>30</v>
      </c>
      <c r="CL13" s="64">
        <f t="shared" ca="1" si="91"/>
        <v>900</v>
      </c>
      <c r="CM13" s="64">
        <f t="shared" ca="1" si="92"/>
        <v>750</v>
      </c>
      <c r="CN13" s="64">
        <f t="shared" ca="1" si="93"/>
        <v>15</v>
      </c>
      <c r="CO13" s="134"/>
      <c r="CP13" s="64">
        <f t="shared" ca="1" si="51"/>
        <v>350</v>
      </c>
      <c r="CQ13" s="64">
        <f t="shared" ca="1" si="94"/>
        <v>6000</v>
      </c>
      <c r="CR13" s="64">
        <f t="shared" ca="1" si="95"/>
        <v>2000</v>
      </c>
      <c r="CS13" s="64">
        <f t="shared" ca="1" si="96"/>
        <v>10</v>
      </c>
      <c r="CT13" s="64">
        <f t="shared" ca="1" si="97"/>
        <v>30</v>
      </c>
      <c r="CU13" s="64">
        <f t="shared" ca="1" si="98"/>
        <v>30</v>
      </c>
      <c r="CV13" s="64">
        <f t="shared" ca="1" si="99"/>
        <v>12</v>
      </c>
      <c r="CW13" s="64">
        <f t="shared" ca="1" si="100"/>
        <v>12</v>
      </c>
      <c r="CX13" s="64">
        <f t="shared" ca="1" si="101"/>
        <v>10</v>
      </c>
      <c r="CY13" s="64">
        <f t="shared" ca="1" si="102"/>
        <v>2000</v>
      </c>
      <c r="CZ13" s="64">
        <f t="shared" ca="1" si="103"/>
        <v>4800</v>
      </c>
      <c r="DA13" s="64">
        <f t="shared" ca="1" si="104"/>
        <v>15</v>
      </c>
      <c r="DB13" s="64">
        <f t="shared" ca="1" si="105"/>
        <v>100</v>
      </c>
      <c r="DC13" s="64">
        <f t="shared" ca="1" si="106"/>
        <v>120</v>
      </c>
      <c r="DD13" s="64">
        <f t="shared" ca="1" si="107"/>
        <v>250</v>
      </c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64">
        <f t="shared" ca="1" si="108"/>
        <v>12</v>
      </c>
      <c r="DS13" s="64">
        <f t="shared" ca="1" si="109"/>
        <v>15</v>
      </c>
      <c r="DT13" s="64">
        <f t="shared" ca="1" si="110"/>
        <v>15</v>
      </c>
      <c r="DU13" s="137"/>
      <c r="DV13" s="69">
        <f t="shared" ca="1" si="111"/>
        <v>350</v>
      </c>
      <c r="DW13" s="90">
        <f t="shared" ca="1" si="112"/>
        <v>400</v>
      </c>
      <c r="DX13" s="90">
        <f t="shared" ca="1" si="113"/>
        <v>80</v>
      </c>
      <c r="DZ13" s="169"/>
      <c r="EA13" s="71" t="s">
        <v>295</v>
      </c>
      <c r="EB13" s="145">
        <v>88.841999999999999</v>
      </c>
    </row>
    <row r="14" spans="1:132" x14ac:dyDescent="0.15">
      <c r="A14" s="66" t="s">
        <v>358</v>
      </c>
      <c r="B14" s="63">
        <f t="shared" ca="1" si="66"/>
        <v>41358</v>
      </c>
      <c r="C14" s="138"/>
      <c r="D14" s="138"/>
      <c r="E14" s="75">
        <f t="shared" ca="1" si="0"/>
        <v>53.623999999999995</v>
      </c>
      <c r="F14" s="75">
        <f t="shared" ca="1" si="67"/>
        <v>49.545000000000002</v>
      </c>
      <c r="G14" s="138"/>
      <c r="H14" s="138"/>
      <c r="I14" s="75">
        <f t="shared" ca="1" si="1"/>
        <v>51.529999999999994</v>
      </c>
      <c r="J14" s="75">
        <f t="shared" ca="1" si="2"/>
        <v>46.485999999999997</v>
      </c>
      <c r="K14" s="138"/>
      <c r="L14" s="75">
        <f t="shared" ca="1" si="4"/>
        <v>72.22</v>
      </c>
      <c r="M14" s="75">
        <f t="shared" ca="1" si="5"/>
        <v>63.792000000000002</v>
      </c>
      <c r="N14" s="75">
        <f t="shared" ca="1" si="6"/>
        <v>71.764999999999986</v>
      </c>
      <c r="O14" s="75">
        <f t="shared" ca="1" si="7"/>
        <v>66.292000000000002</v>
      </c>
      <c r="P14" s="138"/>
      <c r="Q14" s="75">
        <f t="shared" ca="1" si="9"/>
        <v>54.404000000000003</v>
      </c>
      <c r="R14" s="75">
        <f t="shared" ca="1" si="10"/>
        <v>50.955999999999996</v>
      </c>
      <c r="S14" s="75">
        <f t="shared" ca="1" si="11"/>
        <v>63.231999999999999</v>
      </c>
      <c r="T14" s="75">
        <f t="shared" ca="1" si="12"/>
        <v>55.573000000000008</v>
      </c>
      <c r="U14" s="75">
        <f t="shared" ca="1" si="13"/>
        <v>52.048000000000002</v>
      </c>
      <c r="V14" s="75">
        <f t="shared" ca="1" si="14"/>
        <v>50.308</v>
      </c>
      <c r="W14" s="75">
        <f t="shared" ca="1" si="15"/>
        <v>41.073000000000008</v>
      </c>
      <c r="X14" s="75">
        <f t="shared" ca="1" si="68"/>
        <v>52.225999999999999</v>
      </c>
      <c r="Y14" s="75">
        <f t="shared" ca="1" si="16"/>
        <v>52.267000000000003</v>
      </c>
      <c r="Z14" s="75">
        <f t="shared" ca="1" si="69"/>
        <v>49.177999999999997</v>
      </c>
      <c r="AA14" s="75">
        <f t="shared" ca="1" si="17"/>
        <v>50.631</v>
      </c>
      <c r="AB14" s="75">
        <f t="shared" ca="1" si="18"/>
        <v>49.878</v>
      </c>
      <c r="AC14" s="75">
        <f t="shared" ca="1" si="19"/>
        <v>50.112000000000002</v>
      </c>
      <c r="AD14" s="138"/>
      <c r="AE14" s="75">
        <f t="shared" ca="1" si="21"/>
        <v>72.453000000000003</v>
      </c>
      <c r="AF14" s="75">
        <f t="shared" ca="1" si="22"/>
        <v>73.725999999999999</v>
      </c>
      <c r="AG14" s="75">
        <f t="shared" ca="1" si="23"/>
        <v>67.88</v>
      </c>
      <c r="AH14" s="75">
        <f t="shared" ca="1" si="24"/>
        <v>59.884999999999998</v>
      </c>
      <c r="AI14" s="75">
        <f t="shared" ca="1" si="25"/>
        <v>60.477000000000004</v>
      </c>
      <c r="AJ14" s="75">
        <f t="shared" ca="1" si="26"/>
        <v>54.848999999999997</v>
      </c>
      <c r="AK14" s="75">
        <f t="shared" ca="1" si="27"/>
        <v>51.350999999999999</v>
      </c>
      <c r="AL14" s="75">
        <f t="shared" ca="1" si="28"/>
        <v>50.445999999999998</v>
      </c>
      <c r="AM14" s="75">
        <f t="shared" ca="1" si="29"/>
        <v>73.28</v>
      </c>
      <c r="AN14" s="75">
        <f t="shared" ca="1" si="30"/>
        <v>70.527999999999992</v>
      </c>
      <c r="AO14" s="75">
        <f t="shared" ca="1" si="31"/>
        <v>60.23</v>
      </c>
      <c r="AP14" s="75">
        <f t="shared" ca="1" si="32"/>
        <v>52.774000000000001</v>
      </c>
      <c r="AQ14" s="75">
        <f t="shared" ca="1" si="33"/>
        <v>52.059000000000005</v>
      </c>
      <c r="AR14" s="75">
        <f t="shared" ca="1" si="34"/>
        <v>50.807000000000002</v>
      </c>
      <c r="AS14" s="75">
        <f t="shared" ca="1" si="35"/>
        <v>48.325000000000003</v>
      </c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76">
        <f t="shared" ca="1" si="41"/>
        <v>70.054000000000002</v>
      </c>
      <c r="BH14" s="76">
        <f t="shared" ca="1" si="42"/>
        <v>63.628</v>
      </c>
      <c r="BI14" s="76">
        <f t="shared" ca="1" si="43"/>
        <v>53.661999999999992</v>
      </c>
      <c r="BJ14" s="157"/>
      <c r="BK14" s="76">
        <f t="shared" ca="1" si="70"/>
        <v>48.268000000000001</v>
      </c>
      <c r="BL14" s="76">
        <f t="shared" ca="1" si="71"/>
        <v>47.233000000000004</v>
      </c>
      <c r="BM14" s="76">
        <f t="shared" ca="1" si="72"/>
        <v>50.072000000000003</v>
      </c>
      <c r="BN14" s="89" t="str">
        <f t="shared" ca="1" si="44"/>
        <v>水位なし</v>
      </c>
      <c r="BO14" s="89" t="str">
        <f t="shared" ca="1" si="45"/>
        <v>水位なし</v>
      </c>
      <c r="BP14" s="89">
        <f t="shared" ca="1" si="73"/>
        <v>450</v>
      </c>
      <c r="BQ14" s="68">
        <f t="shared" ca="1" si="74"/>
        <v>1400</v>
      </c>
      <c r="BR14" s="64" t="str">
        <f t="shared" ca="1" si="46"/>
        <v>水位なし</v>
      </c>
      <c r="BS14" s="64" t="str">
        <f t="shared" ca="1" si="47"/>
        <v>水位なし</v>
      </c>
      <c r="BT14" s="64">
        <f t="shared" ca="1" si="75"/>
        <v>70</v>
      </c>
      <c r="BU14" s="64">
        <f t="shared" ca="1" si="76"/>
        <v>380</v>
      </c>
      <c r="BV14" s="90" t="str">
        <f t="shared" ca="1" si="48"/>
        <v>水位なし</v>
      </c>
      <c r="BW14" s="90">
        <f t="shared" ca="1" si="77"/>
        <v>100</v>
      </c>
      <c r="BX14" s="69">
        <f t="shared" ca="1" si="78"/>
        <v>600</v>
      </c>
      <c r="BY14" s="64">
        <f t="shared" ca="1" si="79"/>
        <v>55</v>
      </c>
      <c r="BZ14" s="64">
        <f t="shared" ca="1" si="80"/>
        <v>25</v>
      </c>
      <c r="CA14" s="64" t="str">
        <f t="shared" ca="1" si="49"/>
        <v>水位なし</v>
      </c>
      <c r="CB14" s="64">
        <f t="shared" ca="1" si="81"/>
        <v>1600</v>
      </c>
      <c r="CC14" s="64">
        <f t="shared" ca="1" si="82"/>
        <v>160</v>
      </c>
      <c r="CD14" s="64">
        <f t="shared" ca="1" si="83"/>
        <v>15</v>
      </c>
      <c r="CE14" s="64">
        <f t="shared" ca="1" si="84"/>
        <v>500</v>
      </c>
      <c r="CF14" s="64">
        <f t="shared" ca="1" si="85"/>
        <v>1000</v>
      </c>
      <c r="CG14" s="64">
        <f t="shared" ca="1" si="86"/>
        <v>10</v>
      </c>
      <c r="CH14" s="64">
        <f t="shared" ca="1" si="87"/>
        <v>820</v>
      </c>
      <c r="CI14" s="64">
        <f t="shared" ca="1" si="88"/>
        <v>160</v>
      </c>
      <c r="CJ14" s="64">
        <f t="shared" ca="1" si="89"/>
        <v>22</v>
      </c>
      <c r="CK14" s="64">
        <f t="shared" ca="1" si="90"/>
        <v>40</v>
      </c>
      <c r="CL14" s="64">
        <f t="shared" ca="1" si="91"/>
        <v>950</v>
      </c>
      <c r="CM14" s="64">
        <f t="shared" ca="1" si="92"/>
        <v>700</v>
      </c>
      <c r="CN14" s="64">
        <f t="shared" ca="1" si="93"/>
        <v>10</v>
      </c>
      <c r="CO14" s="134"/>
      <c r="CP14" s="64">
        <f t="shared" ca="1" si="51"/>
        <v>400</v>
      </c>
      <c r="CQ14" s="64">
        <f t="shared" ca="1" si="94"/>
        <v>5000</v>
      </c>
      <c r="CR14" s="64">
        <f t="shared" ca="1" si="95"/>
        <v>1800</v>
      </c>
      <c r="CS14" s="64">
        <f t="shared" ca="1" si="96"/>
        <v>8</v>
      </c>
      <c r="CT14" s="64">
        <f t="shared" ca="1" si="97"/>
        <v>25</v>
      </c>
      <c r="CU14" s="64">
        <f t="shared" ca="1" si="98"/>
        <v>30</v>
      </c>
      <c r="CV14" s="64">
        <f t="shared" ca="1" si="99"/>
        <v>12</v>
      </c>
      <c r="CW14" s="64">
        <f t="shared" ca="1" si="100"/>
        <v>10</v>
      </c>
      <c r="CX14" s="64">
        <f t="shared" ca="1" si="101"/>
        <v>12</v>
      </c>
      <c r="CY14" s="64">
        <f t="shared" ca="1" si="102"/>
        <v>1900</v>
      </c>
      <c r="CZ14" s="64">
        <f t="shared" ca="1" si="103"/>
        <v>5000</v>
      </c>
      <c r="DA14" s="64">
        <f t="shared" ca="1" si="104"/>
        <v>18</v>
      </c>
      <c r="DB14" s="64">
        <f t="shared" ca="1" si="105"/>
        <v>130</v>
      </c>
      <c r="DC14" s="64">
        <f t="shared" ca="1" si="106"/>
        <v>90</v>
      </c>
      <c r="DD14" s="64">
        <f t="shared" ca="1" si="107"/>
        <v>280</v>
      </c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64">
        <f t="shared" ca="1" si="108"/>
        <v>12</v>
      </c>
      <c r="DS14" s="64">
        <f t="shared" ca="1" si="109"/>
        <v>15</v>
      </c>
      <c r="DT14" s="64">
        <f t="shared" ca="1" si="110"/>
        <v>15</v>
      </c>
      <c r="DU14" s="137"/>
      <c r="DV14" s="69">
        <f t="shared" ca="1" si="111"/>
        <v>350</v>
      </c>
      <c r="DW14" s="90">
        <f t="shared" ca="1" si="112"/>
        <v>500</v>
      </c>
      <c r="DX14" s="90">
        <f t="shared" ca="1" si="113"/>
        <v>70</v>
      </c>
      <c r="DZ14" s="168" t="s">
        <v>35</v>
      </c>
      <c r="EA14" s="70" t="s">
        <v>296</v>
      </c>
      <c r="EB14" s="142">
        <v>75.694999999999993</v>
      </c>
    </row>
    <row r="15" spans="1:132" x14ac:dyDescent="0.15">
      <c r="A15" s="66" t="s">
        <v>359</v>
      </c>
      <c r="B15" s="63">
        <f t="shared" ca="1" si="66"/>
        <v>41366</v>
      </c>
      <c r="C15" s="138"/>
      <c r="D15" s="138"/>
      <c r="E15" s="75">
        <f t="shared" ca="1" si="0"/>
        <v>53.691999999999993</v>
      </c>
      <c r="F15" s="75">
        <f t="shared" ca="1" si="67"/>
        <v>49.478999999999999</v>
      </c>
      <c r="G15" s="138"/>
      <c r="H15" s="138"/>
      <c r="I15" s="75">
        <f t="shared" ca="1" si="1"/>
        <v>48.562999999999988</v>
      </c>
      <c r="J15" s="75">
        <f t="shared" ca="1" si="2"/>
        <v>46.777000000000001</v>
      </c>
      <c r="K15" s="138"/>
      <c r="L15" s="75">
        <f t="shared" ca="1" si="4"/>
        <v>72.092999999999989</v>
      </c>
      <c r="M15" s="75">
        <f t="shared" ca="1" si="5"/>
        <v>63.614999999999995</v>
      </c>
      <c r="N15" s="75">
        <f t="shared" ca="1" si="6"/>
        <v>71.881</v>
      </c>
      <c r="O15" s="75">
        <f t="shared" ca="1" si="7"/>
        <v>66.454999999999998</v>
      </c>
      <c r="P15" s="138"/>
      <c r="Q15" s="75">
        <f t="shared" ca="1" si="9"/>
        <v>54.347999999999999</v>
      </c>
      <c r="R15" s="75">
        <f t="shared" ca="1" si="10"/>
        <v>50.94</v>
      </c>
      <c r="S15" s="75">
        <f t="shared" ca="1" si="11"/>
        <v>63.341999999999999</v>
      </c>
      <c r="T15" s="75">
        <f t="shared" ca="1" si="12"/>
        <v>55.573000000000008</v>
      </c>
      <c r="U15" s="75">
        <f t="shared" ca="1" si="13"/>
        <v>51.985000000000007</v>
      </c>
      <c r="V15" s="75">
        <f t="shared" ca="1" si="14"/>
        <v>50.218000000000004</v>
      </c>
      <c r="W15" s="75">
        <f t="shared" ca="1" si="15"/>
        <v>40.998000000000005</v>
      </c>
      <c r="X15" s="75">
        <f t="shared" ca="1" si="68"/>
        <v>52.305999999999997</v>
      </c>
      <c r="Y15" s="75">
        <f t="shared" ca="1" si="16"/>
        <v>52.268000000000001</v>
      </c>
      <c r="Z15" s="75">
        <f t="shared" ca="1" si="69"/>
        <v>49.143000000000001</v>
      </c>
      <c r="AA15" s="75">
        <f t="shared" ca="1" si="17"/>
        <v>50.519000000000005</v>
      </c>
      <c r="AB15" s="75">
        <f t="shared" ca="1" si="18"/>
        <v>49.707999999999998</v>
      </c>
      <c r="AC15" s="75">
        <f t="shared" ca="1" si="19"/>
        <v>50.137999999999998</v>
      </c>
      <c r="AD15" s="138"/>
      <c r="AE15" s="75">
        <f t="shared" ca="1" si="21"/>
        <v>72.343000000000004</v>
      </c>
      <c r="AF15" s="75">
        <f t="shared" ca="1" si="22"/>
        <v>73.346000000000004</v>
      </c>
      <c r="AG15" s="75">
        <f t="shared" ca="1" si="23"/>
        <v>67.756</v>
      </c>
      <c r="AH15" s="75">
        <f t="shared" ca="1" si="24"/>
        <v>59.887999999999998</v>
      </c>
      <c r="AI15" s="75">
        <f t="shared" ca="1" si="25"/>
        <v>60.492000000000004</v>
      </c>
      <c r="AJ15" s="139">
        <f t="shared" ca="1" si="26"/>
        <v>54.866</v>
      </c>
      <c r="AK15" s="75">
        <f t="shared" ca="1" si="27"/>
        <v>51.322999999999993</v>
      </c>
      <c r="AL15" s="75">
        <f t="shared" ca="1" si="28"/>
        <v>50.399000000000001</v>
      </c>
      <c r="AM15" s="75">
        <f t="shared" ca="1" si="29"/>
        <v>73.149000000000001</v>
      </c>
      <c r="AN15" s="75">
        <f t="shared" ca="1" si="30"/>
        <v>70.349000000000004</v>
      </c>
      <c r="AO15" s="75">
        <f t="shared" ca="1" si="31"/>
        <v>60.275999999999996</v>
      </c>
      <c r="AP15" s="75">
        <f t="shared" ca="1" si="32"/>
        <v>52.841000000000001</v>
      </c>
      <c r="AQ15" s="75">
        <f t="shared" ca="1" si="33"/>
        <v>53.068000000000005</v>
      </c>
      <c r="AR15" s="75">
        <f t="shared" ca="1" si="34"/>
        <v>50.953000000000003</v>
      </c>
      <c r="AS15" s="75">
        <f t="shared" ca="1" si="35"/>
        <v>48.296000000000006</v>
      </c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76">
        <f t="shared" ca="1" si="41"/>
        <v>69.986999999999995</v>
      </c>
      <c r="BH15" s="76">
        <f t="shared" ca="1" si="42"/>
        <v>63.527999999999999</v>
      </c>
      <c r="BI15" s="76">
        <f t="shared" ca="1" si="43"/>
        <v>52.634999999999998</v>
      </c>
      <c r="BJ15" s="157"/>
      <c r="BK15" s="76">
        <f t="shared" ca="1" si="70"/>
        <v>48.233999999999995</v>
      </c>
      <c r="BL15" s="76">
        <f t="shared" ca="1" si="71"/>
        <v>46.981000000000009</v>
      </c>
      <c r="BM15" s="76">
        <f t="shared" ca="1" si="72"/>
        <v>50.046000000000006</v>
      </c>
      <c r="BN15" s="89" t="str">
        <f t="shared" ca="1" si="44"/>
        <v>水位なし</v>
      </c>
      <c r="BO15" s="89" t="str">
        <f t="shared" ca="1" si="45"/>
        <v>水位なし</v>
      </c>
      <c r="BP15" s="89">
        <f t="shared" ca="1" si="73"/>
        <v>500</v>
      </c>
      <c r="BQ15" s="68">
        <f t="shared" ca="1" si="74"/>
        <v>1400</v>
      </c>
      <c r="BR15" s="64" t="str">
        <f t="shared" ca="1" si="46"/>
        <v>水位なし</v>
      </c>
      <c r="BS15" s="64" t="str">
        <f t="shared" ca="1" si="47"/>
        <v>水位なし</v>
      </c>
      <c r="BT15" s="64">
        <f t="shared" ca="1" si="75"/>
        <v>80</v>
      </c>
      <c r="BU15" s="64">
        <f t="shared" ca="1" si="76"/>
        <v>400</v>
      </c>
      <c r="BV15" s="90" t="str">
        <f t="shared" ca="1" si="48"/>
        <v>水位なし</v>
      </c>
      <c r="BW15" s="90">
        <f t="shared" ca="1" si="77"/>
        <v>100</v>
      </c>
      <c r="BX15" s="69">
        <f t="shared" ca="1" si="78"/>
        <v>400</v>
      </c>
      <c r="BY15" s="64">
        <f t="shared" ca="1" si="79"/>
        <v>45</v>
      </c>
      <c r="BZ15" s="64">
        <f t="shared" ca="1" si="80"/>
        <v>20</v>
      </c>
      <c r="CA15" s="64" t="str">
        <f t="shared" ca="1" si="49"/>
        <v>水位なし</v>
      </c>
      <c r="CB15" s="64">
        <f t="shared" ca="1" si="81"/>
        <v>1800</v>
      </c>
      <c r="CC15" s="64">
        <f t="shared" ca="1" si="82"/>
        <v>160</v>
      </c>
      <c r="CD15" s="64">
        <f t="shared" ca="1" si="83"/>
        <v>12</v>
      </c>
      <c r="CE15" s="64">
        <f t="shared" ca="1" si="84"/>
        <v>500</v>
      </c>
      <c r="CF15" s="64">
        <f t="shared" ca="1" si="85"/>
        <v>900</v>
      </c>
      <c r="CG15" s="64">
        <f t="shared" ca="1" si="86"/>
        <v>12</v>
      </c>
      <c r="CH15" s="64">
        <f t="shared" ca="1" si="87"/>
        <v>820</v>
      </c>
      <c r="CI15" s="64">
        <f t="shared" ca="1" si="88"/>
        <v>150</v>
      </c>
      <c r="CJ15" s="64">
        <f t="shared" ca="1" si="89"/>
        <v>18</v>
      </c>
      <c r="CK15" s="64">
        <f t="shared" ca="1" si="90"/>
        <v>30</v>
      </c>
      <c r="CL15" s="64">
        <f t="shared" ca="1" si="91"/>
        <v>900</v>
      </c>
      <c r="CM15" s="64">
        <f t="shared" ca="1" si="92"/>
        <v>750</v>
      </c>
      <c r="CN15" s="64">
        <f t="shared" ca="1" si="93"/>
        <v>15</v>
      </c>
      <c r="CO15" s="134"/>
      <c r="CP15" s="64">
        <f t="shared" ca="1" si="51"/>
        <v>700</v>
      </c>
      <c r="CQ15" s="64">
        <f t="shared" ca="1" si="94"/>
        <v>5000</v>
      </c>
      <c r="CR15" s="64">
        <f t="shared" ca="1" si="95"/>
        <v>1600</v>
      </c>
      <c r="CS15" s="64">
        <f t="shared" ca="1" si="96"/>
        <v>8</v>
      </c>
      <c r="CT15" s="64">
        <f t="shared" ca="1" si="97"/>
        <v>20</v>
      </c>
      <c r="CU15" s="64">
        <f t="shared" ca="1" si="98"/>
        <v>30</v>
      </c>
      <c r="CV15" s="64">
        <f t="shared" ca="1" si="99"/>
        <v>12</v>
      </c>
      <c r="CW15" s="64">
        <f t="shared" ca="1" si="100"/>
        <v>12</v>
      </c>
      <c r="CX15" s="64">
        <f t="shared" ca="1" si="101"/>
        <v>10</v>
      </c>
      <c r="CY15" s="64">
        <f t="shared" ca="1" si="102"/>
        <v>1800</v>
      </c>
      <c r="CZ15" s="64">
        <f t="shared" ca="1" si="103"/>
        <v>5000</v>
      </c>
      <c r="DA15" s="64">
        <f t="shared" ca="1" si="104"/>
        <v>18</v>
      </c>
      <c r="DB15" s="64">
        <f t="shared" ca="1" si="105"/>
        <v>80</v>
      </c>
      <c r="DC15" s="64">
        <f t="shared" ca="1" si="106"/>
        <v>140</v>
      </c>
      <c r="DD15" s="64">
        <f t="shared" ca="1" si="107"/>
        <v>300</v>
      </c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64">
        <f t="shared" ca="1" si="108"/>
        <v>12</v>
      </c>
      <c r="DS15" s="64">
        <f t="shared" ca="1" si="109"/>
        <v>15</v>
      </c>
      <c r="DT15" s="64">
        <f t="shared" ca="1" si="110"/>
        <v>15</v>
      </c>
      <c r="DU15" s="137"/>
      <c r="DV15" s="69">
        <f t="shared" ca="1" si="111"/>
        <v>350</v>
      </c>
      <c r="DW15" s="90">
        <f t="shared" ca="1" si="112"/>
        <v>500</v>
      </c>
      <c r="DX15" s="90">
        <f t="shared" ca="1" si="113"/>
        <v>80</v>
      </c>
      <c r="DZ15" s="170"/>
      <c r="EA15" s="143" t="s">
        <v>297</v>
      </c>
      <c r="EB15" s="144">
        <v>76.572000000000003</v>
      </c>
    </row>
    <row r="16" spans="1:132" x14ac:dyDescent="0.15">
      <c r="A16" s="66" t="s">
        <v>425</v>
      </c>
      <c r="B16" s="63">
        <f t="shared" ca="1" si="66"/>
        <v>41372</v>
      </c>
      <c r="C16" s="138"/>
      <c r="D16" s="138"/>
      <c r="E16" s="75">
        <f t="shared" ca="1" si="0"/>
        <v>54.231999999999999</v>
      </c>
      <c r="F16" s="75">
        <f t="shared" ca="1" si="67"/>
        <v>50.783000000000001</v>
      </c>
      <c r="G16" s="138"/>
      <c r="H16" s="138"/>
      <c r="I16" s="75">
        <f t="shared" ca="1" si="1"/>
        <v>51.72699999999999</v>
      </c>
      <c r="J16" s="75">
        <f t="shared" ca="1" si="2"/>
        <v>46.700999999999993</v>
      </c>
      <c r="K16" s="138"/>
      <c r="L16" s="75">
        <f t="shared" ca="1" si="4"/>
        <v>72.197999999999993</v>
      </c>
      <c r="M16" s="75">
        <f t="shared" ca="1" si="5"/>
        <v>63.981999999999999</v>
      </c>
      <c r="N16" s="75">
        <f t="shared" ca="1" si="6"/>
        <v>74.02</v>
      </c>
      <c r="O16" s="75">
        <f t="shared" ca="1" si="7"/>
        <v>66.722000000000008</v>
      </c>
      <c r="P16" s="138"/>
      <c r="Q16" s="75">
        <f t="shared" ca="1" si="9"/>
        <v>54.517000000000003</v>
      </c>
      <c r="R16" s="75">
        <f t="shared" ca="1" si="10"/>
        <v>51.866</v>
      </c>
      <c r="S16" s="75">
        <f t="shared" ca="1" si="11"/>
        <v>68.02</v>
      </c>
      <c r="T16" s="75">
        <f t="shared" ca="1" si="12"/>
        <v>56.207000000000008</v>
      </c>
      <c r="U16" s="75">
        <f t="shared" ca="1" si="13"/>
        <v>52.201000000000008</v>
      </c>
      <c r="V16" s="75">
        <f t="shared" ca="1" si="14"/>
        <v>50.715000000000003</v>
      </c>
      <c r="W16" s="75">
        <f t="shared" ca="1" si="15"/>
        <v>43.023000000000003</v>
      </c>
      <c r="X16" s="75">
        <f t="shared" ca="1" si="68"/>
        <v>55.867000000000004</v>
      </c>
      <c r="Y16" s="75">
        <f t="shared" ca="1" si="16"/>
        <v>54.959000000000003</v>
      </c>
      <c r="Z16" s="75">
        <f t="shared" ca="1" si="69"/>
        <v>49.720999999999997</v>
      </c>
      <c r="AA16" s="75">
        <f t="shared" ca="1" si="17"/>
        <v>50.901000000000003</v>
      </c>
      <c r="AB16" s="75">
        <f t="shared" ca="1" si="18"/>
        <v>49.966000000000001</v>
      </c>
      <c r="AC16" s="75">
        <f t="shared" ca="1" si="19"/>
        <v>50.352000000000004</v>
      </c>
      <c r="AD16" s="138"/>
      <c r="AE16" s="75">
        <f t="shared" ca="1" si="21"/>
        <v>72.460999999999999</v>
      </c>
      <c r="AF16" s="75">
        <f t="shared" ca="1" si="22"/>
        <v>73.550000000000011</v>
      </c>
      <c r="AG16" s="75">
        <f t="shared" ca="1" si="23"/>
        <v>67.686999999999998</v>
      </c>
      <c r="AH16" s="75">
        <f t="shared" ca="1" si="24"/>
        <v>60.68</v>
      </c>
      <c r="AI16" s="75">
        <f t="shared" ca="1" si="25"/>
        <v>60.691000000000003</v>
      </c>
      <c r="AJ16" s="75">
        <f t="shared" ca="1" si="26"/>
        <v>54.86</v>
      </c>
      <c r="AK16" s="75">
        <f t="shared" ca="1" si="27"/>
        <v>51.438999999999993</v>
      </c>
      <c r="AL16" s="75">
        <f t="shared" ca="1" si="28"/>
        <v>50.771000000000001</v>
      </c>
      <c r="AM16" s="75">
        <f t="shared" ca="1" si="29"/>
        <v>73.465000000000003</v>
      </c>
      <c r="AN16" s="75">
        <f t="shared" ca="1" si="30"/>
        <v>70.703999999999994</v>
      </c>
      <c r="AO16" s="75">
        <f t="shared" ca="1" si="31"/>
        <v>60.259</v>
      </c>
      <c r="AP16" s="75">
        <f t="shared" ca="1" si="32"/>
        <v>54.275999999999996</v>
      </c>
      <c r="AQ16" s="75">
        <f t="shared" ca="1" si="33"/>
        <v>53.864000000000004</v>
      </c>
      <c r="AR16" s="75">
        <f t="shared" ca="1" si="34"/>
        <v>51.427</v>
      </c>
      <c r="AS16" s="75">
        <f t="shared" ca="1" si="35"/>
        <v>48.639000000000003</v>
      </c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76">
        <f t="shared" ca="1" si="41"/>
        <v>70.031999999999996</v>
      </c>
      <c r="BH16" s="76">
        <f t="shared" ca="1" si="42"/>
        <v>63.692999999999998</v>
      </c>
      <c r="BI16" s="76">
        <f t="shared" ca="1" si="43"/>
        <v>53.867999999999995</v>
      </c>
      <c r="BJ16" s="157"/>
      <c r="BK16" s="76">
        <f t="shared" ca="1" si="70"/>
        <v>49.945</v>
      </c>
      <c r="BL16" s="76">
        <f t="shared" ca="1" si="71"/>
        <v>47.398000000000003</v>
      </c>
      <c r="BM16" s="76">
        <f t="shared" ca="1" si="72"/>
        <v>50.290000000000006</v>
      </c>
      <c r="BN16" s="89" t="str">
        <f t="shared" ca="1" si="44"/>
        <v>水位なし</v>
      </c>
      <c r="BO16" s="89" t="str">
        <f t="shared" ca="1" si="45"/>
        <v>水位なし</v>
      </c>
      <c r="BP16" s="89">
        <f t="shared" ca="1" si="73"/>
        <v>480</v>
      </c>
      <c r="BQ16" s="68">
        <f t="shared" ca="1" si="74"/>
        <v>1500</v>
      </c>
      <c r="BR16" s="64" t="str">
        <f t="shared" ca="1" si="46"/>
        <v>水位なし</v>
      </c>
      <c r="BS16" s="64" t="str">
        <f t="shared" ca="1" si="47"/>
        <v>水位なし</v>
      </c>
      <c r="BT16" s="64">
        <f t="shared" ca="1" si="75"/>
        <v>70</v>
      </c>
      <c r="BU16" s="64">
        <f t="shared" ca="1" si="76"/>
        <v>400</v>
      </c>
      <c r="BV16" s="90" t="str">
        <f t="shared" ca="1" si="48"/>
        <v>水位なし</v>
      </c>
      <c r="BW16" s="90">
        <f t="shared" ca="1" si="77"/>
        <v>100</v>
      </c>
      <c r="BX16" s="69">
        <f t="shared" ca="1" si="78"/>
        <v>700</v>
      </c>
      <c r="BY16" s="64">
        <f t="shared" ca="1" si="79"/>
        <v>8</v>
      </c>
      <c r="BZ16" s="64">
        <f t="shared" ca="1" si="80"/>
        <v>35</v>
      </c>
      <c r="CA16" s="64" t="str">
        <f t="shared" ca="1" si="49"/>
        <v>水位なし</v>
      </c>
      <c r="CB16" s="64">
        <f t="shared" ca="1" si="81"/>
        <v>1700</v>
      </c>
      <c r="CC16" s="64">
        <f t="shared" ca="1" si="82"/>
        <v>140</v>
      </c>
      <c r="CD16" s="64">
        <f t="shared" ca="1" si="83"/>
        <v>15</v>
      </c>
      <c r="CE16" s="64">
        <f t="shared" ca="1" si="84"/>
        <v>320</v>
      </c>
      <c r="CF16" s="64">
        <f t="shared" ca="1" si="85"/>
        <v>1000</v>
      </c>
      <c r="CG16" s="64">
        <f t="shared" ca="1" si="86"/>
        <v>12</v>
      </c>
      <c r="CH16" s="64">
        <f t="shared" ca="1" si="87"/>
        <v>900</v>
      </c>
      <c r="CI16" s="64">
        <f t="shared" ca="1" si="88"/>
        <v>170</v>
      </c>
      <c r="CJ16" s="64">
        <f t="shared" ca="1" si="89"/>
        <v>6</v>
      </c>
      <c r="CK16" s="64">
        <f t="shared" ca="1" si="90"/>
        <v>30</v>
      </c>
      <c r="CL16" s="64">
        <f t="shared" ca="1" si="91"/>
        <v>450</v>
      </c>
      <c r="CM16" s="64">
        <f t="shared" ca="1" si="92"/>
        <v>750</v>
      </c>
      <c r="CN16" s="64">
        <f t="shared" ca="1" si="93"/>
        <v>12</v>
      </c>
      <c r="CO16" s="134"/>
      <c r="CP16" s="64">
        <f t="shared" ca="1" si="51"/>
        <v>800</v>
      </c>
      <c r="CQ16" s="64">
        <f t="shared" ca="1" si="94"/>
        <v>6000</v>
      </c>
      <c r="CR16" s="64">
        <f t="shared" ca="1" si="95"/>
        <v>1800</v>
      </c>
      <c r="CS16" s="64">
        <f t="shared" ca="1" si="96"/>
        <v>10</v>
      </c>
      <c r="CT16" s="64">
        <f t="shared" ca="1" si="97"/>
        <v>20</v>
      </c>
      <c r="CU16" s="64">
        <f t="shared" ca="1" si="98"/>
        <v>35</v>
      </c>
      <c r="CV16" s="64">
        <f t="shared" ca="1" si="99"/>
        <v>12</v>
      </c>
      <c r="CW16" s="64">
        <f t="shared" ca="1" si="100"/>
        <v>10</v>
      </c>
      <c r="CX16" s="64">
        <f t="shared" ca="1" si="101"/>
        <v>15</v>
      </c>
      <c r="CY16" s="64">
        <f t="shared" ca="1" si="102"/>
        <v>1900</v>
      </c>
      <c r="CZ16" s="64">
        <f t="shared" ca="1" si="103"/>
        <v>5000</v>
      </c>
      <c r="DA16" s="64">
        <f t="shared" ca="1" si="104"/>
        <v>18</v>
      </c>
      <c r="DB16" s="64">
        <f t="shared" ca="1" si="105"/>
        <v>40</v>
      </c>
      <c r="DC16" s="64">
        <f t="shared" ca="1" si="106"/>
        <v>110</v>
      </c>
      <c r="DD16" s="64">
        <f t="shared" ca="1" si="107"/>
        <v>260</v>
      </c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64">
        <f t="shared" ca="1" si="108"/>
        <v>12</v>
      </c>
      <c r="DS16" s="64">
        <f t="shared" ca="1" si="109"/>
        <v>18</v>
      </c>
      <c r="DT16" s="64">
        <f t="shared" ca="1" si="110"/>
        <v>15</v>
      </c>
      <c r="DU16" s="137"/>
      <c r="DV16" s="69">
        <f t="shared" ca="1" si="111"/>
        <v>400</v>
      </c>
      <c r="DW16" s="90">
        <f t="shared" ca="1" si="112"/>
        <v>380</v>
      </c>
      <c r="DX16" s="90">
        <f t="shared" ca="1" si="113"/>
        <v>70</v>
      </c>
      <c r="DZ16" s="170"/>
      <c r="EA16" s="143" t="s">
        <v>298</v>
      </c>
      <c r="EB16" s="144">
        <v>76.572999999999993</v>
      </c>
    </row>
    <row r="17" spans="1:132" x14ac:dyDescent="0.15">
      <c r="A17" s="66" t="s">
        <v>361</v>
      </c>
      <c r="B17" s="63">
        <f t="shared" ca="1" si="66"/>
        <v>41379</v>
      </c>
      <c r="C17" s="138"/>
      <c r="D17" s="138"/>
      <c r="E17" s="75">
        <f t="shared" ca="1" si="0"/>
        <v>53.963999999999999</v>
      </c>
      <c r="F17" s="75">
        <f t="shared" ca="1" si="67"/>
        <v>50.722000000000001</v>
      </c>
      <c r="G17" s="138"/>
      <c r="H17" s="138"/>
      <c r="I17" s="75">
        <f t="shared" ca="1" si="1"/>
        <v>51.906999999999996</v>
      </c>
      <c r="J17" s="75">
        <f t="shared" ca="1" si="2"/>
        <v>46.661999999999999</v>
      </c>
      <c r="K17" s="138"/>
      <c r="L17" s="75">
        <f t="shared" ca="1" si="4"/>
        <v>72.141999999999996</v>
      </c>
      <c r="M17" s="75">
        <f t="shared" ca="1" si="5"/>
        <v>64.254999999999995</v>
      </c>
      <c r="N17" s="75">
        <f t="shared" ca="1" si="6"/>
        <v>71.98899999999999</v>
      </c>
      <c r="O17" s="75">
        <f t="shared" ca="1" si="7"/>
        <v>66.635000000000005</v>
      </c>
      <c r="P17" s="138"/>
      <c r="Q17" s="75">
        <f t="shared" ca="1" si="9"/>
        <v>54.347000000000001</v>
      </c>
      <c r="R17" s="75">
        <f t="shared" ca="1" si="10"/>
        <v>51.840999999999994</v>
      </c>
      <c r="S17" s="75">
        <f t="shared" ca="1" si="11"/>
        <v>65.968999999999994</v>
      </c>
      <c r="T17" s="75">
        <f t="shared" ca="1" si="12"/>
        <v>55.936000000000007</v>
      </c>
      <c r="U17" s="75">
        <f t="shared" ca="1" si="13"/>
        <v>52.00800000000001</v>
      </c>
      <c r="V17" s="75">
        <f t="shared" ca="1" si="14"/>
        <v>50.703000000000003</v>
      </c>
      <c r="W17" s="75">
        <f t="shared" ca="1" si="15"/>
        <v>42.834000000000003</v>
      </c>
      <c r="X17" s="75">
        <f t="shared" ca="1" si="68"/>
        <v>55.302999999999997</v>
      </c>
      <c r="Y17" s="75">
        <f t="shared" ca="1" si="16"/>
        <v>54.063000000000002</v>
      </c>
      <c r="Z17" s="75">
        <f t="shared" ca="1" si="69"/>
        <v>49.643000000000001</v>
      </c>
      <c r="AA17" s="75">
        <f t="shared" ca="1" si="17"/>
        <v>50.716999999999999</v>
      </c>
      <c r="AB17" s="75">
        <f t="shared" ca="1" si="18"/>
        <v>49.640999999999998</v>
      </c>
      <c r="AC17" s="75">
        <f t="shared" ca="1" si="19"/>
        <v>50.343000000000004</v>
      </c>
      <c r="AD17" s="138"/>
      <c r="AE17" s="75">
        <f t="shared" ca="1" si="21"/>
        <v>72.421999999999997</v>
      </c>
      <c r="AF17" s="75">
        <f t="shared" ca="1" si="22"/>
        <v>73.515000000000001</v>
      </c>
      <c r="AG17" s="75">
        <f t="shared" ca="1" si="23"/>
        <v>67.668999999999997</v>
      </c>
      <c r="AH17" s="75">
        <f t="shared" ca="1" si="24"/>
        <v>60.634999999999998</v>
      </c>
      <c r="AI17" s="75">
        <f t="shared" ca="1" si="25"/>
        <v>60.532000000000004</v>
      </c>
      <c r="AJ17" s="75">
        <f t="shared" ca="1" si="26"/>
        <v>54.825999999999993</v>
      </c>
      <c r="AK17" s="75">
        <f t="shared" ca="1" si="27"/>
        <v>51.233999999999995</v>
      </c>
      <c r="AL17" s="75">
        <f t="shared" ca="1" si="28"/>
        <v>50.428000000000004</v>
      </c>
      <c r="AM17" s="75">
        <f t="shared" ca="1" si="29"/>
        <v>73.424999999999997</v>
      </c>
      <c r="AN17" s="75">
        <f t="shared" ca="1" si="30"/>
        <v>70.251000000000005</v>
      </c>
      <c r="AO17" s="75">
        <f t="shared" ca="1" si="31"/>
        <v>60.195999999999998</v>
      </c>
      <c r="AP17" s="75">
        <f t="shared" ca="1" si="32"/>
        <v>54.203000000000003</v>
      </c>
      <c r="AQ17" s="75">
        <f t="shared" ca="1" si="33"/>
        <v>53.206000000000003</v>
      </c>
      <c r="AR17" s="75">
        <f t="shared" ca="1" si="34"/>
        <v>50.738999999999997</v>
      </c>
      <c r="AS17" s="75">
        <f t="shared" ca="1" si="35"/>
        <v>48.561000000000007</v>
      </c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76">
        <f t="shared" ca="1" si="41"/>
        <v>69.887</v>
      </c>
      <c r="BH17" s="76">
        <f t="shared" ca="1" si="42"/>
        <v>63.442</v>
      </c>
      <c r="BI17" s="76">
        <f t="shared" ca="1" si="43"/>
        <v>53.937999999999995</v>
      </c>
      <c r="BJ17" s="157"/>
      <c r="BK17" s="76">
        <f t="shared" ca="1" si="70"/>
        <v>49.33</v>
      </c>
      <c r="BL17" s="76">
        <f t="shared" ca="1" si="71"/>
        <v>47.075000000000003</v>
      </c>
      <c r="BM17" s="76">
        <f t="shared" ca="1" si="72"/>
        <v>50.102000000000004</v>
      </c>
      <c r="BN17" s="89" t="str">
        <f t="shared" ca="1" si="44"/>
        <v>水位なし</v>
      </c>
      <c r="BO17" s="89" t="str">
        <f t="shared" ca="1" si="45"/>
        <v>水位なし</v>
      </c>
      <c r="BP17" s="89">
        <f t="shared" ca="1" si="73"/>
        <v>480</v>
      </c>
      <c r="BQ17" s="68">
        <f t="shared" ca="1" si="74"/>
        <v>1400</v>
      </c>
      <c r="BR17" s="64" t="str">
        <f t="shared" ca="1" si="46"/>
        <v>水位なし</v>
      </c>
      <c r="BS17" s="64" t="str">
        <f t="shared" ca="1" si="47"/>
        <v>水位なし</v>
      </c>
      <c r="BT17" s="64">
        <f t="shared" ca="1" si="75"/>
        <v>70</v>
      </c>
      <c r="BU17" s="64">
        <f t="shared" ca="1" si="76"/>
        <v>400</v>
      </c>
      <c r="BV17" s="90" t="str">
        <f t="shared" ca="1" si="48"/>
        <v>水位なし</v>
      </c>
      <c r="BW17" s="90">
        <f t="shared" ca="1" si="77"/>
        <v>120</v>
      </c>
      <c r="BX17" s="69">
        <f t="shared" ca="1" si="78"/>
        <v>780</v>
      </c>
      <c r="BY17" s="64">
        <f t="shared" ca="1" si="79"/>
        <v>20</v>
      </c>
      <c r="BZ17" s="64">
        <f t="shared" ca="1" si="80"/>
        <v>20</v>
      </c>
      <c r="CA17" s="64" t="str">
        <f t="shared" ca="1" si="49"/>
        <v>水位なし</v>
      </c>
      <c r="CB17" s="64">
        <f t="shared" ca="1" si="81"/>
        <v>1800</v>
      </c>
      <c r="CC17" s="64">
        <f t="shared" ca="1" si="82"/>
        <v>160</v>
      </c>
      <c r="CD17" s="64">
        <f t="shared" ca="1" si="83"/>
        <v>15</v>
      </c>
      <c r="CE17" s="64">
        <f t="shared" ca="1" si="84"/>
        <v>350</v>
      </c>
      <c r="CF17" s="64">
        <f t="shared" ca="1" si="85"/>
        <v>1200</v>
      </c>
      <c r="CG17" s="64">
        <f t="shared" ca="1" si="86"/>
        <v>15</v>
      </c>
      <c r="CH17" s="64">
        <f t="shared" ca="1" si="87"/>
        <v>900</v>
      </c>
      <c r="CI17" s="64">
        <f t="shared" ca="1" si="88"/>
        <v>170</v>
      </c>
      <c r="CJ17" s="64">
        <f t="shared" ca="1" si="89"/>
        <v>10</v>
      </c>
      <c r="CK17" s="64">
        <f t="shared" ca="1" si="90"/>
        <v>20</v>
      </c>
      <c r="CL17" s="64">
        <f t="shared" ca="1" si="91"/>
        <v>900</v>
      </c>
      <c r="CM17" s="64">
        <f t="shared" ca="1" si="92"/>
        <v>800</v>
      </c>
      <c r="CN17" s="64">
        <f t="shared" ca="1" si="93"/>
        <v>12</v>
      </c>
      <c r="CO17" s="134"/>
      <c r="CP17" s="64">
        <f t="shared" ca="1" si="51"/>
        <v>580</v>
      </c>
      <c r="CQ17" s="64">
        <f t="shared" ca="1" si="94"/>
        <v>5500</v>
      </c>
      <c r="CR17" s="64">
        <f t="shared" ca="1" si="95"/>
        <v>2000</v>
      </c>
      <c r="CS17" s="64">
        <f t="shared" ca="1" si="96"/>
        <v>8</v>
      </c>
      <c r="CT17" s="64">
        <f t="shared" ca="1" si="97"/>
        <v>30</v>
      </c>
      <c r="CU17" s="64">
        <f t="shared" ca="1" si="98"/>
        <v>30</v>
      </c>
      <c r="CV17" s="64">
        <f t="shared" ca="1" si="99"/>
        <v>15</v>
      </c>
      <c r="CW17" s="64">
        <f t="shared" ca="1" si="100"/>
        <v>10</v>
      </c>
      <c r="CX17" s="64">
        <f t="shared" ca="1" si="101"/>
        <v>8</v>
      </c>
      <c r="CY17" s="64">
        <f t="shared" ca="1" si="102"/>
        <v>1800</v>
      </c>
      <c r="CZ17" s="64">
        <f t="shared" ca="1" si="103"/>
        <v>5000</v>
      </c>
      <c r="DA17" s="64">
        <f t="shared" ca="1" si="104"/>
        <v>18</v>
      </c>
      <c r="DB17" s="64">
        <f t="shared" ca="1" si="105"/>
        <v>60</v>
      </c>
      <c r="DC17" s="64">
        <f t="shared" ca="1" si="106"/>
        <v>140</v>
      </c>
      <c r="DD17" s="64">
        <f t="shared" ca="1" si="107"/>
        <v>300</v>
      </c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64">
        <f t="shared" ca="1" si="108"/>
        <v>12</v>
      </c>
      <c r="DS17" s="64">
        <f t="shared" ca="1" si="109"/>
        <v>20</v>
      </c>
      <c r="DT17" s="64">
        <f t="shared" ca="1" si="110"/>
        <v>15</v>
      </c>
      <c r="DU17" s="137"/>
      <c r="DV17" s="69">
        <f t="shared" ca="1" si="111"/>
        <v>380</v>
      </c>
      <c r="DW17" s="90">
        <f t="shared" ca="1" si="112"/>
        <v>450</v>
      </c>
      <c r="DX17" s="90">
        <f t="shared" ca="1" si="113"/>
        <v>80</v>
      </c>
      <c r="DZ17" s="170"/>
      <c r="EA17" s="143" t="s">
        <v>299</v>
      </c>
      <c r="EB17" s="144">
        <v>76.572000000000003</v>
      </c>
    </row>
    <row r="18" spans="1:132" x14ac:dyDescent="0.15">
      <c r="A18" s="66" t="s">
        <v>426</v>
      </c>
      <c r="B18" s="63">
        <f t="shared" ca="1" si="66"/>
        <v>41386</v>
      </c>
      <c r="C18" s="138"/>
      <c r="D18" s="138"/>
      <c r="E18" s="75">
        <f t="shared" ca="1" si="0"/>
        <v>54.473999999999997</v>
      </c>
      <c r="F18" s="75">
        <f t="shared" ca="1" si="67"/>
        <v>50.285000000000004</v>
      </c>
      <c r="G18" s="138"/>
      <c r="H18" s="138"/>
      <c r="I18" s="75">
        <f t="shared" ca="1" si="1"/>
        <v>51.836999999999989</v>
      </c>
      <c r="J18" s="75">
        <f t="shared" ca="1" si="2"/>
        <v>46.600999999999999</v>
      </c>
      <c r="K18" s="138"/>
      <c r="L18" s="75">
        <f t="shared" ca="1" si="4"/>
        <v>72.111999999999995</v>
      </c>
      <c r="M18" s="75">
        <f t="shared" ca="1" si="5"/>
        <v>64.045999999999992</v>
      </c>
      <c r="N18" s="75">
        <f t="shared" ca="1" si="6"/>
        <v>71.961999999999989</v>
      </c>
      <c r="O18" s="75">
        <f t="shared" ca="1" si="7"/>
        <v>66.486999999999995</v>
      </c>
      <c r="P18" s="138"/>
      <c r="Q18" s="75">
        <f t="shared" ca="1" si="9"/>
        <v>54.462000000000003</v>
      </c>
      <c r="R18" s="75">
        <f t="shared" ca="1" si="10"/>
        <v>51.426999999999992</v>
      </c>
      <c r="S18" s="75">
        <f t="shared" ca="1" si="11"/>
        <v>64.275999999999996</v>
      </c>
      <c r="T18" s="75">
        <f t="shared" ca="1" si="12"/>
        <v>55.75800000000001</v>
      </c>
      <c r="U18" s="75">
        <f t="shared" ca="1" si="13"/>
        <v>52.159000000000006</v>
      </c>
      <c r="V18" s="75">
        <f t="shared" ca="1" si="14"/>
        <v>50.468000000000004</v>
      </c>
      <c r="W18" s="75">
        <f t="shared" ca="1" si="15"/>
        <v>42.051000000000002</v>
      </c>
      <c r="X18" s="75">
        <f t="shared" ca="1" si="68"/>
        <v>54.239000000000004</v>
      </c>
      <c r="Y18" s="75">
        <f t="shared" ca="1" si="16"/>
        <v>52.38</v>
      </c>
      <c r="Z18" s="75">
        <f t="shared" ca="1" si="69"/>
        <v>49.36</v>
      </c>
      <c r="AA18" s="75">
        <f t="shared" ca="1" si="17"/>
        <v>50.544000000000004</v>
      </c>
      <c r="AB18" s="75">
        <f t="shared" ca="1" si="18"/>
        <v>49.902999999999999</v>
      </c>
      <c r="AC18" s="75">
        <f t="shared" ca="1" si="19"/>
        <v>50.201999999999998</v>
      </c>
      <c r="AD18" s="138"/>
      <c r="AE18" s="75">
        <f t="shared" ca="1" si="21"/>
        <v>72.379000000000005</v>
      </c>
      <c r="AF18" s="75">
        <f t="shared" ca="1" si="22"/>
        <v>73.371000000000009</v>
      </c>
      <c r="AG18" s="75">
        <f t="shared" ca="1" si="23"/>
        <v>67.449999999999989</v>
      </c>
      <c r="AH18" s="75">
        <f t="shared" ca="1" si="24"/>
        <v>60.273000000000003</v>
      </c>
      <c r="AI18" s="75">
        <f t="shared" ca="1" si="25"/>
        <v>60.658000000000001</v>
      </c>
      <c r="AJ18" s="75">
        <f t="shared" ca="1" si="26"/>
        <v>54.956999999999994</v>
      </c>
      <c r="AK18" s="75">
        <f t="shared" ca="1" si="27"/>
        <v>51.398999999999994</v>
      </c>
      <c r="AL18" s="75">
        <f t="shared" ca="1" si="28"/>
        <v>50.557000000000002</v>
      </c>
      <c r="AM18" s="75">
        <f t="shared" ca="1" si="29"/>
        <v>73.272000000000006</v>
      </c>
      <c r="AN18" s="75">
        <f t="shared" ca="1" si="30"/>
        <v>70.605999999999995</v>
      </c>
      <c r="AO18" s="75">
        <f t="shared" ca="1" si="31"/>
        <v>60.153999999999996</v>
      </c>
      <c r="AP18" s="75">
        <f t="shared" ca="1" si="32"/>
        <v>53.576999999999998</v>
      </c>
      <c r="AQ18" s="75">
        <f t="shared" ca="1" si="33"/>
        <v>53.085000000000001</v>
      </c>
      <c r="AR18" s="75">
        <f t="shared" ca="1" si="34"/>
        <v>50.247</v>
      </c>
      <c r="AS18" s="75">
        <f t="shared" ca="1" si="35"/>
        <v>48.350999999999999</v>
      </c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76">
        <f t="shared" ca="1" si="41"/>
        <v>70.02</v>
      </c>
      <c r="BH18" s="76">
        <f t="shared" ca="1" si="42"/>
        <v>63.530999999999999</v>
      </c>
      <c r="BI18" s="76">
        <f t="shared" ca="1" si="43"/>
        <v>53.814999999999998</v>
      </c>
      <c r="BJ18" s="157"/>
      <c r="BK18" s="76">
        <f t="shared" ca="1" si="70"/>
        <v>48.858999999999995</v>
      </c>
      <c r="BL18" s="76">
        <f t="shared" ca="1" si="71"/>
        <v>47.224000000000004</v>
      </c>
      <c r="BM18" s="76">
        <f t="shared" ca="1" si="72"/>
        <v>50.155000000000001</v>
      </c>
      <c r="BN18" s="89" t="str">
        <f t="shared" ca="1" si="44"/>
        <v>水位なし</v>
      </c>
      <c r="BO18" s="89" t="str">
        <f t="shared" ca="1" si="45"/>
        <v>水位なし</v>
      </c>
      <c r="BP18" s="89">
        <f t="shared" ca="1" si="73"/>
        <v>420</v>
      </c>
      <c r="BQ18" s="68">
        <f t="shared" ca="1" si="74"/>
        <v>1500</v>
      </c>
      <c r="BR18" s="64" t="str">
        <f t="shared" ca="1" si="46"/>
        <v>水位なし</v>
      </c>
      <c r="BS18" s="64" t="str">
        <f t="shared" ca="1" si="47"/>
        <v>水位なし</v>
      </c>
      <c r="BT18" s="64">
        <f t="shared" ca="1" si="75"/>
        <v>70</v>
      </c>
      <c r="BU18" s="64">
        <f t="shared" ca="1" si="76"/>
        <v>380</v>
      </c>
      <c r="BV18" s="90" t="str">
        <f t="shared" ca="1" si="48"/>
        <v>水位なし</v>
      </c>
      <c r="BW18" s="90">
        <f t="shared" ca="1" si="77"/>
        <v>100</v>
      </c>
      <c r="BX18" s="69">
        <f t="shared" ca="1" si="78"/>
        <v>400</v>
      </c>
      <c r="BY18" s="64">
        <f t="shared" ca="1" si="79"/>
        <v>40</v>
      </c>
      <c r="BZ18" s="64">
        <f t="shared" ca="1" si="80"/>
        <v>22</v>
      </c>
      <c r="CA18" s="64" t="str">
        <f t="shared" ca="1" si="49"/>
        <v>水位なし</v>
      </c>
      <c r="CB18" s="64">
        <f t="shared" ca="1" si="81"/>
        <v>1700</v>
      </c>
      <c r="CC18" s="64">
        <f t="shared" ca="1" si="82"/>
        <v>180</v>
      </c>
      <c r="CD18" s="64">
        <f t="shared" ca="1" si="83"/>
        <v>22</v>
      </c>
      <c r="CE18" s="64">
        <f t="shared" ca="1" si="84"/>
        <v>450</v>
      </c>
      <c r="CF18" s="64">
        <f t="shared" ca="1" si="85"/>
        <v>1100</v>
      </c>
      <c r="CG18" s="64">
        <f t="shared" ca="1" si="86"/>
        <v>15</v>
      </c>
      <c r="CH18" s="64">
        <f t="shared" ca="1" si="87"/>
        <v>800</v>
      </c>
      <c r="CI18" s="64">
        <f t="shared" ca="1" si="88"/>
        <v>150</v>
      </c>
      <c r="CJ18" s="64">
        <f t="shared" ca="1" si="89"/>
        <v>30</v>
      </c>
      <c r="CK18" s="64">
        <f t="shared" ca="1" si="90"/>
        <v>30</v>
      </c>
      <c r="CL18" s="64">
        <f t="shared" ca="1" si="91"/>
        <v>1000</v>
      </c>
      <c r="CM18" s="64">
        <f t="shared" ca="1" si="92"/>
        <v>600</v>
      </c>
      <c r="CN18" s="64">
        <f t="shared" ca="1" si="93"/>
        <v>12</v>
      </c>
      <c r="CO18" s="134"/>
      <c r="CP18" s="64">
        <f t="shared" ca="1" si="51"/>
        <v>900</v>
      </c>
      <c r="CQ18" s="64">
        <f t="shared" ca="1" si="94"/>
        <v>5000</v>
      </c>
      <c r="CR18" s="64">
        <f t="shared" ca="1" si="95"/>
        <v>2300</v>
      </c>
      <c r="CS18" s="64">
        <f t="shared" ca="1" si="96"/>
        <v>8</v>
      </c>
      <c r="CT18" s="64">
        <f t="shared" ca="1" si="97"/>
        <v>25</v>
      </c>
      <c r="CU18" s="64">
        <f t="shared" ca="1" si="98"/>
        <v>30</v>
      </c>
      <c r="CV18" s="64">
        <f t="shared" ca="1" si="99"/>
        <v>18</v>
      </c>
      <c r="CW18" s="64">
        <f t="shared" ca="1" si="100"/>
        <v>10</v>
      </c>
      <c r="CX18" s="64">
        <f t="shared" ca="1" si="101"/>
        <v>10</v>
      </c>
      <c r="CY18" s="64">
        <f t="shared" ca="1" si="102"/>
        <v>1900</v>
      </c>
      <c r="CZ18" s="64">
        <f t="shared" ca="1" si="103"/>
        <v>5200</v>
      </c>
      <c r="DA18" s="64">
        <f t="shared" ca="1" si="104"/>
        <v>20</v>
      </c>
      <c r="DB18" s="64">
        <f t="shared" ca="1" si="105"/>
        <v>45</v>
      </c>
      <c r="DC18" s="64">
        <f t="shared" ca="1" si="106"/>
        <v>110</v>
      </c>
      <c r="DD18" s="64">
        <f t="shared" ca="1" si="107"/>
        <v>280</v>
      </c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64">
        <f t="shared" ca="1" si="108"/>
        <v>12</v>
      </c>
      <c r="DS18" s="64">
        <f t="shared" ca="1" si="109"/>
        <v>15</v>
      </c>
      <c r="DT18" s="64">
        <f t="shared" ca="1" si="110"/>
        <v>20</v>
      </c>
      <c r="DU18" s="137"/>
      <c r="DV18" s="69">
        <f t="shared" ca="1" si="111"/>
        <v>400</v>
      </c>
      <c r="DW18" s="90">
        <f t="shared" ca="1" si="112"/>
        <v>480</v>
      </c>
      <c r="DX18" s="90">
        <f t="shared" ca="1" si="113"/>
        <v>50</v>
      </c>
      <c r="DZ18" s="169"/>
      <c r="EA18" s="71" t="s">
        <v>300</v>
      </c>
      <c r="EB18" s="145">
        <v>76.638999999999996</v>
      </c>
    </row>
    <row r="19" spans="1:132" x14ac:dyDescent="0.15">
      <c r="A19" s="66" t="s">
        <v>365</v>
      </c>
      <c r="B19" s="63">
        <f t="shared" ca="1" si="66"/>
        <v>41394</v>
      </c>
      <c r="C19" s="138"/>
      <c r="D19" s="138"/>
      <c r="E19" s="75">
        <f t="shared" ca="1" si="0"/>
        <v>54.210999999999999</v>
      </c>
      <c r="F19" s="75">
        <f t="shared" ca="1" si="67"/>
        <v>50.344000000000001</v>
      </c>
      <c r="G19" s="138"/>
      <c r="H19" s="138"/>
      <c r="I19" s="75">
        <f t="shared" ca="1" si="1"/>
        <v>51.752999999999993</v>
      </c>
      <c r="J19" s="75">
        <f t="shared" ca="1" si="2"/>
        <v>46.423000000000002</v>
      </c>
      <c r="K19" s="138"/>
      <c r="L19" s="75">
        <f t="shared" ca="1" si="4"/>
        <v>72.046999999999997</v>
      </c>
      <c r="M19" s="75">
        <f t="shared" ca="1" si="5"/>
        <v>64.024000000000001</v>
      </c>
      <c r="N19" s="75">
        <f t="shared" ca="1" si="6"/>
        <v>71.884999999999991</v>
      </c>
      <c r="O19" s="75">
        <f t="shared" ca="1" si="7"/>
        <v>66.465000000000003</v>
      </c>
      <c r="P19" s="138"/>
      <c r="Q19" s="75">
        <f t="shared" ca="1" si="9"/>
        <v>54.433999999999997</v>
      </c>
      <c r="R19" s="75">
        <f t="shared" ca="1" si="10"/>
        <v>51.390999999999991</v>
      </c>
      <c r="S19" s="75">
        <f t="shared" ca="1" si="11"/>
        <v>64.212999999999994</v>
      </c>
      <c r="T19" s="75">
        <f t="shared" ca="1" si="12"/>
        <v>55.75</v>
      </c>
      <c r="U19" s="75">
        <f t="shared" ca="1" si="13"/>
        <v>52.156000000000006</v>
      </c>
      <c r="V19" s="75">
        <f t="shared" ca="1" si="14"/>
        <v>50.423000000000002</v>
      </c>
      <c r="W19" s="75">
        <f t="shared" ca="1" si="15"/>
        <v>41.689000000000007</v>
      </c>
      <c r="X19" s="75">
        <f t="shared" ca="1" si="68"/>
        <v>54.054000000000002</v>
      </c>
      <c r="Y19" s="75">
        <f t="shared" ca="1" si="16"/>
        <v>52.442000000000007</v>
      </c>
      <c r="Z19" s="75">
        <f t="shared" ca="1" si="69"/>
        <v>49.227999999999994</v>
      </c>
      <c r="AA19" s="75">
        <f t="shared" ca="1" si="17"/>
        <v>50.636000000000003</v>
      </c>
      <c r="AB19" s="75">
        <f t="shared" ca="1" si="18"/>
        <v>49.899000000000001</v>
      </c>
      <c r="AC19" s="75">
        <f t="shared" ca="1" si="19"/>
        <v>50.043999999999997</v>
      </c>
      <c r="AD19" s="138"/>
      <c r="AE19" s="75">
        <f t="shared" ca="1" si="21"/>
        <v>72.161000000000001</v>
      </c>
      <c r="AF19" s="75">
        <f t="shared" ca="1" si="22"/>
        <v>73.326000000000008</v>
      </c>
      <c r="AG19" s="75">
        <f t="shared" ca="1" si="23"/>
        <v>67.073999999999998</v>
      </c>
      <c r="AH19" s="75">
        <f t="shared" ca="1" si="24"/>
        <v>60.122</v>
      </c>
      <c r="AI19" s="75">
        <f t="shared" ca="1" si="25"/>
        <v>60.655000000000001</v>
      </c>
      <c r="AJ19" s="75">
        <f t="shared" ca="1" si="26"/>
        <v>54.860999999999997</v>
      </c>
      <c r="AK19" s="75">
        <f t="shared" ca="1" si="27"/>
        <v>51.372</v>
      </c>
      <c r="AL19" s="75">
        <f t="shared" ca="1" si="28"/>
        <v>50.503</v>
      </c>
      <c r="AM19" s="75">
        <f t="shared" ca="1" si="29"/>
        <v>73.405000000000001</v>
      </c>
      <c r="AN19" s="75">
        <f t="shared" ca="1" si="30"/>
        <v>70.804000000000002</v>
      </c>
      <c r="AO19" s="75">
        <f t="shared" ca="1" si="31"/>
        <v>59.935000000000002</v>
      </c>
      <c r="AP19" s="75">
        <f t="shared" ca="1" si="32"/>
        <v>53.438000000000002</v>
      </c>
      <c r="AQ19" s="75">
        <f t="shared" ca="1" si="33"/>
        <v>53.124000000000002</v>
      </c>
      <c r="AR19" s="75">
        <f t="shared" ca="1" si="34"/>
        <v>50.317</v>
      </c>
      <c r="AS19" s="75">
        <f t="shared" ca="1" si="35"/>
        <v>48.259</v>
      </c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76">
        <f t="shared" ca="1" si="41"/>
        <v>70.042999999999992</v>
      </c>
      <c r="BH19" s="76">
        <f t="shared" ca="1" si="42"/>
        <v>63.474000000000004</v>
      </c>
      <c r="BI19" s="76">
        <f t="shared" ca="1" si="43"/>
        <v>53.836999999999996</v>
      </c>
      <c r="BJ19" s="157"/>
      <c r="BK19" s="76">
        <f t="shared" ca="1" si="70"/>
        <v>48.570999999999998</v>
      </c>
      <c r="BL19" s="76">
        <f t="shared" ca="1" si="71"/>
        <v>47.260000000000005</v>
      </c>
      <c r="BM19" s="76">
        <f t="shared" ca="1" si="72"/>
        <v>50.117000000000004</v>
      </c>
      <c r="BN19" s="89" t="str">
        <f t="shared" ca="1" si="44"/>
        <v>水位なし</v>
      </c>
      <c r="BO19" s="89" t="str">
        <f t="shared" ca="1" si="45"/>
        <v>水位なし</v>
      </c>
      <c r="BP19" s="89">
        <f t="shared" ca="1" si="73"/>
        <v>450</v>
      </c>
      <c r="BQ19" s="68">
        <f t="shared" ca="1" si="74"/>
        <v>1600</v>
      </c>
      <c r="BR19" s="64" t="str">
        <f t="shared" ca="1" si="46"/>
        <v>水位なし</v>
      </c>
      <c r="BS19" s="64" t="str">
        <f t="shared" ca="1" si="47"/>
        <v>水位なし</v>
      </c>
      <c r="BT19" s="64">
        <f t="shared" ca="1" si="75"/>
        <v>70</v>
      </c>
      <c r="BU19" s="64">
        <f t="shared" ca="1" si="76"/>
        <v>350</v>
      </c>
      <c r="BV19" s="90" t="str">
        <f t="shared" ca="1" si="48"/>
        <v>水位なし</v>
      </c>
      <c r="BW19" s="90">
        <f t="shared" ca="1" si="77"/>
        <v>130</v>
      </c>
      <c r="BX19" s="69">
        <f t="shared" ca="1" si="78"/>
        <v>600</v>
      </c>
      <c r="BY19" s="64">
        <f t="shared" ca="1" si="79"/>
        <v>18</v>
      </c>
      <c r="BZ19" s="64">
        <f t="shared" ca="1" si="80"/>
        <v>25</v>
      </c>
      <c r="CA19" s="64" t="str">
        <f t="shared" ca="1" si="49"/>
        <v>水位なし</v>
      </c>
      <c r="CB19" s="64">
        <f t="shared" ca="1" si="81"/>
        <v>1800</v>
      </c>
      <c r="CC19" s="64">
        <f t="shared" ca="1" si="82"/>
        <v>130</v>
      </c>
      <c r="CD19" s="64">
        <f t="shared" ca="1" si="83"/>
        <v>20</v>
      </c>
      <c r="CE19" s="64">
        <f t="shared" ca="1" si="84"/>
        <v>400</v>
      </c>
      <c r="CF19" s="64">
        <f t="shared" ca="1" si="85"/>
        <v>1200</v>
      </c>
      <c r="CG19" s="64">
        <f t="shared" ca="1" si="86"/>
        <v>12</v>
      </c>
      <c r="CH19" s="64">
        <f t="shared" ca="1" si="87"/>
        <v>800</v>
      </c>
      <c r="CI19" s="64">
        <f t="shared" ca="1" si="88"/>
        <v>160</v>
      </c>
      <c r="CJ19" s="64">
        <f t="shared" ca="1" si="89"/>
        <v>25</v>
      </c>
      <c r="CK19" s="64">
        <f t="shared" ca="1" si="90"/>
        <v>40</v>
      </c>
      <c r="CL19" s="64">
        <f t="shared" ca="1" si="91"/>
        <v>1000</v>
      </c>
      <c r="CM19" s="64">
        <f t="shared" ca="1" si="92"/>
        <v>500</v>
      </c>
      <c r="CN19" s="64">
        <f t="shared" ca="1" si="93"/>
        <v>20</v>
      </c>
      <c r="CO19" s="134"/>
      <c r="CP19" s="64">
        <f t="shared" ca="1" si="51"/>
        <v>750</v>
      </c>
      <c r="CQ19" s="64">
        <f t="shared" ca="1" si="94"/>
        <v>4800</v>
      </c>
      <c r="CR19" s="64">
        <f t="shared" ca="1" si="95"/>
        <v>2000</v>
      </c>
      <c r="CS19" s="64">
        <f t="shared" ca="1" si="96"/>
        <v>12</v>
      </c>
      <c r="CT19" s="64">
        <f t="shared" ca="1" si="97"/>
        <v>30</v>
      </c>
      <c r="CU19" s="64">
        <f t="shared" ca="1" si="98"/>
        <v>30</v>
      </c>
      <c r="CV19" s="64">
        <f t="shared" ca="1" si="99"/>
        <v>20</v>
      </c>
      <c r="CW19" s="64">
        <f t="shared" ca="1" si="100"/>
        <v>12</v>
      </c>
      <c r="CX19" s="64">
        <f t="shared" ca="1" si="101"/>
        <v>8</v>
      </c>
      <c r="CY19" s="64">
        <f t="shared" ca="1" si="102"/>
        <v>1800</v>
      </c>
      <c r="CZ19" s="64">
        <f t="shared" ca="1" si="103"/>
        <v>6000</v>
      </c>
      <c r="DA19" s="64">
        <f t="shared" ca="1" si="104"/>
        <v>30</v>
      </c>
      <c r="DB19" s="64">
        <f t="shared" ca="1" si="105"/>
        <v>100</v>
      </c>
      <c r="DC19" s="64">
        <f t="shared" ca="1" si="106"/>
        <v>110</v>
      </c>
      <c r="DD19" s="64">
        <f t="shared" ca="1" si="107"/>
        <v>280</v>
      </c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64">
        <f t="shared" ca="1" si="108"/>
        <v>30</v>
      </c>
      <c r="DS19" s="64">
        <f t="shared" ca="1" si="109"/>
        <v>18</v>
      </c>
      <c r="DT19" s="64">
        <f t="shared" ca="1" si="110"/>
        <v>20</v>
      </c>
      <c r="DU19" s="137"/>
      <c r="DV19" s="69">
        <f t="shared" ca="1" si="111"/>
        <v>500</v>
      </c>
      <c r="DW19" s="90">
        <f t="shared" ca="1" si="112"/>
        <v>450</v>
      </c>
      <c r="DX19" s="90">
        <f t="shared" ca="1" si="113"/>
        <v>50</v>
      </c>
      <c r="DZ19" s="168" t="s">
        <v>36</v>
      </c>
      <c r="EA19" s="70" t="s">
        <v>301</v>
      </c>
      <c r="EB19" s="142">
        <v>71.75</v>
      </c>
    </row>
    <row r="20" spans="1:132" x14ac:dyDescent="0.15">
      <c r="A20" s="66" t="s">
        <v>366</v>
      </c>
      <c r="B20" s="63">
        <f t="shared" ca="1" si="66"/>
        <v>41401</v>
      </c>
      <c r="C20" s="138"/>
      <c r="D20" s="138"/>
      <c r="E20" s="75">
        <f t="shared" ca="1" si="0"/>
        <v>54.280999999999999</v>
      </c>
      <c r="F20" s="75">
        <f t="shared" ca="1" si="67"/>
        <v>50.39</v>
      </c>
      <c r="G20" s="138"/>
      <c r="H20" s="138"/>
      <c r="I20" s="75">
        <f t="shared" ca="1" si="1"/>
        <v>51.748999999999995</v>
      </c>
      <c r="J20" s="75">
        <f t="shared" ca="1" si="2"/>
        <v>46.55</v>
      </c>
      <c r="K20" s="138"/>
      <c r="L20" s="75">
        <f t="shared" ca="1" si="4"/>
        <v>72.158000000000001</v>
      </c>
      <c r="M20" s="75">
        <f t="shared" ca="1" si="5"/>
        <v>63.902999999999999</v>
      </c>
      <c r="N20" s="75">
        <f t="shared" ca="1" si="6"/>
        <v>71.674999999999997</v>
      </c>
      <c r="O20" s="75">
        <f t="shared" ca="1" si="7"/>
        <v>66.162000000000006</v>
      </c>
      <c r="P20" s="138"/>
      <c r="Q20" s="75">
        <f t="shared" ca="1" si="9"/>
        <v>54.444000000000003</v>
      </c>
      <c r="R20" s="75">
        <f t="shared" ca="1" si="10"/>
        <v>51.345999999999997</v>
      </c>
      <c r="S20" s="75">
        <f t="shared" ca="1" si="11"/>
        <v>63.33</v>
      </c>
      <c r="T20" s="75">
        <f t="shared" ca="1" si="12"/>
        <v>55.611000000000004</v>
      </c>
      <c r="U20" s="75">
        <f t="shared" ca="1" si="13"/>
        <v>52.126000000000005</v>
      </c>
      <c r="V20" s="75">
        <f t="shared" ca="1" si="14"/>
        <v>50.397999999999996</v>
      </c>
      <c r="W20" s="75">
        <f ca="1">$EB$25-INDIRECT(A20&amp;"!O16")</f>
        <v>41.533000000000001</v>
      </c>
      <c r="X20" s="75">
        <f t="shared" ca="1" si="68"/>
        <v>53.111000000000004</v>
      </c>
      <c r="Y20" s="75">
        <f t="shared" ca="1" si="16"/>
        <v>52.246000000000002</v>
      </c>
      <c r="Z20" s="75">
        <f t="shared" ca="1" si="69"/>
        <v>49.185000000000002</v>
      </c>
      <c r="AA20" s="75">
        <f t="shared" ca="1" si="17"/>
        <v>50.6</v>
      </c>
      <c r="AB20" s="75">
        <f t="shared" ca="1" si="18"/>
        <v>49.969000000000001</v>
      </c>
      <c r="AC20" s="75">
        <f t="shared" ca="1" si="19"/>
        <v>50.14</v>
      </c>
      <c r="AD20" s="138"/>
      <c r="AE20" s="75">
        <f t="shared" ca="1" si="21"/>
        <v>72.343000000000004</v>
      </c>
      <c r="AF20" s="75">
        <f t="shared" ca="1" si="22"/>
        <v>73.323000000000008</v>
      </c>
      <c r="AG20" s="75">
        <f t="shared" ca="1" si="23"/>
        <v>67.426999999999992</v>
      </c>
      <c r="AH20" s="75">
        <f t="shared" ca="1" si="24"/>
        <v>59.981999999999999</v>
      </c>
      <c r="AI20" s="75">
        <f t="shared" ca="1" si="25"/>
        <v>59.508000000000003</v>
      </c>
      <c r="AJ20" s="75">
        <f t="shared" ca="1" si="26"/>
        <v>54.893999999999998</v>
      </c>
      <c r="AK20" s="75">
        <f t="shared" ca="1" si="27"/>
        <v>51.388999999999996</v>
      </c>
      <c r="AL20" s="75">
        <f t="shared" ca="1" si="28"/>
        <v>50.491</v>
      </c>
      <c r="AM20" s="75">
        <f t="shared" ca="1" si="29"/>
        <v>73.215000000000003</v>
      </c>
      <c r="AN20" s="75">
        <f t="shared" ca="1" si="30"/>
        <v>70.477000000000004</v>
      </c>
      <c r="AO20" s="75">
        <f t="shared" ca="1" si="31"/>
        <v>60.096999999999994</v>
      </c>
      <c r="AP20" s="75">
        <f t="shared" ca="1" si="32"/>
        <v>53.341000000000001</v>
      </c>
      <c r="AQ20" s="75">
        <f t="shared" ca="1" si="33"/>
        <v>53.196000000000005</v>
      </c>
      <c r="AR20" s="75">
        <f t="shared" ca="1" si="34"/>
        <v>50.947000000000003</v>
      </c>
      <c r="AS20" s="75">
        <f t="shared" ca="1" si="35"/>
        <v>48.251000000000005</v>
      </c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76">
        <f t="shared" ca="1" si="41"/>
        <v>70.048000000000002</v>
      </c>
      <c r="BH20" s="76">
        <f t="shared" ca="1" si="42"/>
        <v>63.597999999999999</v>
      </c>
      <c r="BI20" s="76">
        <f t="shared" ca="1" si="43"/>
        <v>53.809999999999995</v>
      </c>
      <c r="BJ20" s="157"/>
      <c r="BK20" s="76">
        <f t="shared" ca="1" si="70"/>
        <v>48.466999999999999</v>
      </c>
      <c r="BL20" s="76">
        <f t="shared" ca="1" si="71"/>
        <v>47.055000000000007</v>
      </c>
      <c r="BM20" s="76">
        <f t="shared" ca="1" si="72"/>
        <v>50.096000000000004</v>
      </c>
      <c r="BN20" s="89" t="str">
        <f t="shared" ca="1" si="44"/>
        <v>水位なし</v>
      </c>
      <c r="BO20" s="89" t="str">
        <f t="shared" ca="1" si="45"/>
        <v>水位なし</v>
      </c>
      <c r="BP20" s="89">
        <f t="shared" ca="1" si="73"/>
        <v>420</v>
      </c>
      <c r="BQ20" s="68">
        <f t="shared" ca="1" si="74"/>
        <v>1500</v>
      </c>
      <c r="BR20" s="64" t="str">
        <f t="shared" ca="1" si="46"/>
        <v>水位なし</v>
      </c>
      <c r="BS20" s="64" t="str">
        <f t="shared" ca="1" si="47"/>
        <v>水位なし</v>
      </c>
      <c r="BT20" s="64">
        <f t="shared" ca="1" si="75"/>
        <v>70</v>
      </c>
      <c r="BU20" s="64">
        <f t="shared" ca="1" si="76"/>
        <v>400</v>
      </c>
      <c r="BV20" s="90" t="str">
        <f t="shared" ca="1" si="48"/>
        <v>水位なし</v>
      </c>
      <c r="BW20" s="90">
        <f t="shared" ca="1" si="77"/>
        <v>90</v>
      </c>
      <c r="BX20" s="69">
        <f t="shared" ca="1" si="78"/>
        <v>380</v>
      </c>
      <c r="BY20" s="64">
        <f t="shared" ca="1" si="79"/>
        <v>20</v>
      </c>
      <c r="BZ20" s="64">
        <f t="shared" ca="1" si="80"/>
        <v>25</v>
      </c>
      <c r="CA20" s="64" t="str">
        <f t="shared" ca="1" si="49"/>
        <v>水位なし</v>
      </c>
      <c r="CB20" s="64">
        <f t="shared" ca="1" si="81"/>
        <v>1600</v>
      </c>
      <c r="CC20" s="64">
        <f t="shared" ca="1" si="82"/>
        <v>130</v>
      </c>
      <c r="CD20" s="64">
        <f t="shared" ca="1" si="83"/>
        <v>15</v>
      </c>
      <c r="CE20" s="64">
        <f t="shared" ca="1" si="84"/>
        <v>420</v>
      </c>
      <c r="CF20" s="64">
        <f t="shared" ca="1" si="85"/>
        <v>1100</v>
      </c>
      <c r="CG20" s="64">
        <f t="shared" ca="1" si="86"/>
        <v>10</v>
      </c>
      <c r="CH20" s="64">
        <f t="shared" ca="1" si="87"/>
        <v>800</v>
      </c>
      <c r="CI20" s="64">
        <f t="shared" ca="1" si="88"/>
        <v>140</v>
      </c>
      <c r="CJ20" s="64">
        <f t="shared" ca="1" si="89"/>
        <v>15</v>
      </c>
      <c r="CK20" s="64">
        <f t="shared" ca="1" si="90"/>
        <v>40</v>
      </c>
      <c r="CL20" s="64">
        <f t="shared" ca="1" si="91"/>
        <v>950</v>
      </c>
      <c r="CM20" s="64">
        <f t="shared" ca="1" si="92"/>
        <v>700</v>
      </c>
      <c r="CN20" s="64">
        <f t="shared" ca="1" si="93"/>
        <v>12</v>
      </c>
      <c r="CO20" s="134"/>
      <c r="CP20" s="64">
        <f t="shared" ca="1" si="51"/>
        <v>700</v>
      </c>
      <c r="CQ20" s="64">
        <f t="shared" ca="1" si="94"/>
        <v>5000</v>
      </c>
      <c r="CR20" s="64">
        <f t="shared" ca="1" si="95"/>
        <v>2000</v>
      </c>
      <c r="CS20" s="64">
        <f t="shared" ca="1" si="96"/>
        <v>8</v>
      </c>
      <c r="CT20" s="64">
        <f t="shared" ca="1" si="97"/>
        <v>22</v>
      </c>
      <c r="CU20" s="64">
        <f t="shared" ca="1" si="98"/>
        <v>30</v>
      </c>
      <c r="CV20" s="64">
        <f t="shared" ca="1" si="99"/>
        <v>15</v>
      </c>
      <c r="CW20" s="64">
        <f t="shared" ca="1" si="100"/>
        <v>12</v>
      </c>
      <c r="CX20" s="64">
        <f t="shared" ca="1" si="101"/>
        <v>8</v>
      </c>
      <c r="CY20" s="64">
        <f t="shared" ca="1" si="102"/>
        <v>1800</v>
      </c>
      <c r="CZ20" s="64">
        <f t="shared" ca="1" si="103"/>
        <v>5000</v>
      </c>
      <c r="DA20" s="64">
        <f t="shared" ca="1" si="104"/>
        <v>18</v>
      </c>
      <c r="DB20" s="64">
        <f t="shared" ca="1" si="105"/>
        <v>60</v>
      </c>
      <c r="DC20" s="64">
        <f t="shared" ca="1" si="106"/>
        <v>120</v>
      </c>
      <c r="DD20" s="64">
        <f t="shared" ca="1" si="107"/>
        <v>320</v>
      </c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64">
        <f t="shared" ca="1" si="108"/>
        <v>12</v>
      </c>
      <c r="DS20" s="64">
        <f t="shared" ca="1" si="109"/>
        <v>15</v>
      </c>
      <c r="DT20" s="64">
        <f t="shared" ca="1" si="110"/>
        <v>15</v>
      </c>
      <c r="DU20" s="137"/>
      <c r="DV20" s="69">
        <f t="shared" ca="1" si="111"/>
        <v>500</v>
      </c>
      <c r="DW20" s="90">
        <f t="shared" ca="1" si="112"/>
        <v>400</v>
      </c>
      <c r="DX20" s="90">
        <f t="shared" ca="1" si="113"/>
        <v>45</v>
      </c>
      <c r="DZ20" s="170"/>
      <c r="EA20" s="143" t="s">
        <v>302</v>
      </c>
      <c r="EB20" s="144">
        <v>72.254000000000005</v>
      </c>
    </row>
    <row r="21" spans="1:132" x14ac:dyDescent="0.15">
      <c r="A21" s="66" t="s">
        <v>367</v>
      </c>
      <c r="B21" s="63">
        <f t="shared" ca="1" si="66"/>
        <v>41407</v>
      </c>
      <c r="C21" s="138"/>
      <c r="D21" s="138"/>
      <c r="E21" s="75">
        <f t="shared" ca="1" si="0"/>
        <v>54.268000000000001</v>
      </c>
      <c r="F21" s="75">
        <f t="shared" ca="1" si="67"/>
        <v>50.675000000000004</v>
      </c>
      <c r="G21" s="138"/>
      <c r="H21" s="138"/>
      <c r="I21" s="75">
        <f t="shared" ca="1" si="1"/>
        <v>51.680999999999997</v>
      </c>
      <c r="J21" s="75">
        <f t="shared" ca="1" si="2"/>
        <v>46.679000000000002</v>
      </c>
      <c r="K21" s="138"/>
      <c r="L21" s="75">
        <f t="shared" ca="1" si="4"/>
        <v>72.114000000000004</v>
      </c>
      <c r="M21" s="75">
        <f t="shared" ca="1" si="5"/>
        <v>63.813000000000002</v>
      </c>
      <c r="N21" s="75">
        <f t="shared" ca="1" si="6"/>
        <v>71.820999999999998</v>
      </c>
      <c r="O21" s="75">
        <f t="shared" ca="1" si="7"/>
        <v>66.177000000000007</v>
      </c>
      <c r="P21" s="138"/>
      <c r="Q21" s="75">
        <f t="shared" ca="1" si="9"/>
        <v>54.454999999999998</v>
      </c>
      <c r="R21" s="75">
        <f t="shared" ca="1" si="10"/>
        <v>51.466999999999999</v>
      </c>
      <c r="S21" s="75">
        <f t="shared" ca="1" si="11"/>
        <v>63.33</v>
      </c>
      <c r="T21" s="75">
        <f t="shared" ca="1" si="12"/>
        <v>55.611000000000004</v>
      </c>
      <c r="U21" s="75">
        <f t="shared" ca="1" si="13"/>
        <v>52.126000000000005</v>
      </c>
      <c r="V21" s="75">
        <f t="shared" ca="1" si="14"/>
        <v>50.355000000000004</v>
      </c>
      <c r="W21" s="75">
        <f t="shared" ca="1" si="15"/>
        <v>41.533000000000001</v>
      </c>
      <c r="X21" s="75">
        <f t="shared" ca="1" si="68"/>
        <v>53.134</v>
      </c>
      <c r="Y21" s="75">
        <f t="shared" ca="1" si="16"/>
        <v>52.27</v>
      </c>
      <c r="Z21" s="75">
        <f t="shared" ca="1" si="69"/>
        <v>49.244</v>
      </c>
      <c r="AA21" s="75">
        <f t="shared" ca="1" si="17"/>
        <v>50.571000000000005</v>
      </c>
      <c r="AB21" s="75">
        <f t="shared" ca="1" si="18"/>
        <v>49.972000000000001</v>
      </c>
      <c r="AC21" s="75">
        <f t="shared" ca="1" si="19"/>
        <v>50.177999999999997</v>
      </c>
      <c r="AD21" s="138"/>
      <c r="AE21" s="75">
        <f t="shared" ca="1" si="21"/>
        <v>72.542000000000002</v>
      </c>
      <c r="AF21" s="75">
        <f t="shared" ca="1" si="22"/>
        <v>73.384</v>
      </c>
      <c r="AG21" s="75">
        <f t="shared" ca="1" si="23"/>
        <v>67.450999999999993</v>
      </c>
      <c r="AH21" s="75">
        <f t="shared" ca="1" si="24"/>
        <v>60.055</v>
      </c>
      <c r="AI21" s="75">
        <f t="shared" ca="1" si="25"/>
        <v>59.508000000000003</v>
      </c>
      <c r="AJ21" s="75">
        <f t="shared" ca="1" si="26"/>
        <v>54.893999999999998</v>
      </c>
      <c r="AK21" s="75">
        <f t="shared" ca="1" si="27"/>
        <v>51.388999999999996</v>
      </c>
      <c r="AL21" s="75">
        <f t="shared" ca="1" si="28"/>
        <v>50.418000000000006</v>
      </c>
      <c r="AM21" s="75">
        <f t="shared" ca="1" si="29"/>
        <v>73.387</v>
      </c>
      <c r="AN21" s="75">
        <f t="shared" ca="1" si="30"/>
        <v>70.346000000000004</v>
      </c>
      <c r="AO21" s="75">
        <f t="shared" ca="1" si="31"/>
        <v>60.061999999999998</v>
      </c>
      <c r="AP21" s="75">
        <f t="shared" ca="1" si="32"/>
        <v>53.778999999999996</v>
      </c>
      <c r="AQ21" s="75">
        <f t="shared" ca="1" si="33"/>
        <v>53.411000000000001</v>
      </c>
      <c r="AR21" s="75">
        <f t="shared" ca="1" si="34"/>
        <v>50.866999999999997</v>
      </c>
      <c r="AS21" s="75">
        <f t="shared" ca="1" si="35"/>
        <v>48.286000000000001</v>
      </c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76">
        <f t="shared" ca="1" si="41"/>
        <v>70.236999999999995</v>
      </c>
      <c r="BH21" s="76">
        <f t="shared" ca="1" si="42"/>
        <v>63.52</v>
      </c>
      <c r="BI21" s="76">
        <f t="shared" ca="1" si="43"/>
        <v>53.815999999999995</v>
      </c>
      <c r="BJ21" s="157"/>
      <c r="BK21" s="76">
        <f t="shared" ca="1" si="70"/>
        <v>48.628999999999998</v>
      </c>
      <c r="BL21" s="76">
        <f t="shared" ca="1" si="71"/>
        <v>47.119</v>
      </c>
      <c r="BM21" s="76">
        <f t="shared" ca="1" si="72"/>
        <v>50.035000000000004</v>
      </c>
      <c r="BN21" s="89" t="str">
        <f t="shared" ca="1" si="44"/>
        <v>水位なし</v>
      </c>
      <c r="BO21" s="89" t="str">
        <f t="shared" ca="1" si="45"/>
        <v>水位なし</v>
      </c>
      <c r="BP21" s="89">
        <f t="shared" ca="1" si="73"/>
        <v>450</v>
      </c>
      <c r="BQ21" s="68">
        <f t="shared" ca="1" si="74"/>
        <v>1400</v>
      </c>
      <c r="BR21" s="64" t="str">
        <f t="shared" ca="1" si="46"/>
        <v>水位なし</v>
      </c>
      <c r="BS21" s="64" t="str">
        <f t="shared" ca="1" si="47"/>
        <v>水位なし</v>
      </c>
      <c r="BT21" s="64">
        <f t="shared" ca="1" si="75"/>
        <v>70</v>
      </c>
      <c r="BU21" s="64">
        <f t="shared" ca="1" si="76"/>
        <v>350</v>
      </c>
      <c r="BV21" s="90" t="str">
        <f t="shared" ca="1" si="48"/>
        <v>水位なし</v>
      </c>
      <c r="BW21" s="90">
        <f t="shared" ca="1" si="77"/>
        <v>120</v>
      </c>
      <c r="BX21" s="69">
        <f t="shared" ca="1" si="78"/>
        <v>580</v>
      </c>
      <c r="BY21" s="64">
        <f t="shared" ca="1" si="79"/>
        <v>20</v>
      </c>
      <c r="BZ21" s="64">
        <f t="shared" ca="1" si="80"/>
        <v>25</v>
      </c>
      <c r="CA21" s="64" t="str">
        <f t="shared" ca="1" si="49"/>
        <v>水位なし</v>
      </c>
      <c r="CB21" s="64">
        <f t="shared" ca="1" si="81"/>
        <v>1800</v>
      </c>
      <c r="CC21" s="64">
        <f t="shared" ca="1" si="82"/>
        <v>100</v>
      </c>
      <c r="CD21" s="64">
        <f t="shared" ca="1" si="83"/>
        <v>15</v>
      </c>
      <c r="CE21" s="64">
        <f t="shared" ca="1" si="84"/>
        <v>400</v>
      </c>
      <c r="CF21" s="64">
        <f t="shared" ca="1" si="85"/>
        <v>1200</v>
      </c>
      <c r="CG21" s="64">
        <f t="shared" ca="1" si="86"/>
        <v>10</v>
      </c>
      <c r="CH21" s="64">
        <f t="shared" ca="1" si="87"/>
        <v>800</v>
      </c>
      <c r="CI21" s="64">
        <f t="shared" ca="1" si="88"/>
        <v>150</v>
      </c>
      <c r="CJ21" s="64">
        <f t="shared" ca="1" si="89"/>
        <v>10</v>
      </c>
      <c r="CK21" s="64">
        <f t="shared" ca="1" si="90"/>
        <v>30</v>
      </c>
      <c r="CL21" s="64">
        <f t="shared" ca="1" si="91"/>
        <v>1000</v>
      </c>
      <c r="CM21" s="64">
        <f t="shared" ca="1" si="92"/>
        <v>780</v>
      </c>
      <c r="CN21" s="64">
        <f t="shared" ca="1" si="93"/>
        <v>10</v>
      </c>
      <c r="CO21" s="134"/>
      <c r="CP21" s="64">
        <f t="shared" ca="1" si="51"/>
        <v>700</v>
      </c>
      <c r="CQ21" s="64">
        <f t="shared" ca="1" si="94"/>
        <v>5000</v>
      </c>
      <c r="CR21" s="64">
        <f t="shared" ca="1" si="95"/>
        <v>1800</v>
      </c>
      <c r="CS21" s="64">
        <f t="shared" ca="1" si="96"/>
        <v>6</v>
      </c>
      <c r="CT21" s="64">
        <f t="shared" ca="1" si="97"/>
        <v>25</v>
      </c>
      <c r="CU21" s="64">
        <f t="shared" ca="1" si="98"/>
        <v>30</v>
      </c>
      <c r="CV21" s="64">
        <f t="shared" ca="1" si="99"/>
        <v>12</v>
      </c>
      <c r="CW21" s="64">
        <f t="shared" ca="1" si="100"/>
        <v>12</v>
      </c>
      <c r="CX21" s="64">
        <f t="shared" ca="1" si="101"/>
        <v>8</v>
      </c>
      <c r="CY21" s="64">
        <f t="shared" ca="1" si="102"/>
        <v>2000</v>
      </c>
      <c r="CZ21" s="64">
        <f t="shared" ca="1" si="103"/>
        <v>5000</v>
      </c>
      <c r="DA21" s="64">
        <f t="shared" ca="1" si="104"/>
        <v>18</v>
      </c>
      <c r="DB21" s="64">
        <f t="shared" ca="1" si="105"/>
        <v>60</v>
      </c>
      <c r="DC21" s="64">
        <f t="shared" ca="1" si="106"/>
        <v>130</v>
      </c>
      <c r="DD21" s="64">
        <f t="shared" ca="1" si="107"/>
        <v>250</v>
      </c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64">
        <f t="shared" ca="1" si="108"/>
        <v>30</v>
      </c>
      <c r="DS21" s="64">
        <f t="shared" ca="1" si="109"/>
        <v>15</v>
      </c>
      <c r="DT21" s="64">
        <f t="shared" ca="1" si="110"/>
        <v>15</v>
      </c>
      <c r="DU21" s="137"/>
      <c r="DV21" s="69">
        <f t="shared" ca="1" si="111"/>
        <v>500</v>
      </c>
      <c r="DW21" s="90">
        <f t="shared" ca="1" si="112"/>
        <v>400</v>
      </c>
      <c r="DX21" s="90">
        <f t="shared" ca="1" si="113"/>
        <v>50</v>
      </c>
      <c r="DZ21" s="170"/>
      <c r="EA21" s="143" t="s">
        <v>303</v>
      </c>
      <c r="EB21" s="144">
        <v>72.254000000000005</v>
      </c>
    </row>
    <row r="22" spans="1:132" x14ac:dyDescent="0.15">
      <c r="A22" s="66" t="s">
        <v>387</v>
      </c>
      <c r="B22" s="63">
        <f t="shared" ca="1" si="66"/>
        <v>41414</v>
      </c>
      <c r="C22" s="138"/>
      <c r="D22" s="138"/>
      <c r="E22" s="75">
        <f t="shared" ca="1" si="0"/>
        <v>54.244</v>
      </c>
      <c r="F22" s="75">
        <f t="shared" ca="1" si="67"/>
        <v>50.829000000000008</v>
      </c>
      <c r="G22" s="138"/>
      <c r="H22" s="138"/>
      <c r="I22" s="75">
        <f t="shared" ca="1" si="1"/>
        <v>51.35499999999999</v>
      </c>
      <c r="J22" s="75">
        <f t="shared" ca="1" si="2"/>
        <v>46.622999999999998</v>
      </c>
      <c r="K22" s="138"/>
      <c r="L22" s="75">
        <f t="shared" ca="1" si="4"/>
        <v>72.10499999999999</v>
      </c>
      <c r="M22" s="75">
        <f t="shared" ca="1" si="5"/>
        <v>63.728999999999999</v>
      </c>
      <c r="N22" s="75">
        <f t="shared" ca="1" si="6"/>
        <v>71.918999999999997</v>
      </c>
      <c r="O22" s="75">
        <f t="shared" ca="1" si="7"/>
        <v>66.171999999999997</v>
      </c>
      <c r="P22" s="138"/>
      <c r="Q22" s="75">
        <f t="shared" ca="1" si="9"/>
        <v>54.448000000000008</v>
      </c>
      <c r="R22" s="75">
        <f t="shared" ca="1" si="10"/>
        <v>51.554999999999993</v>
      </c>
      <c r="S22" s="75">
        <f t="shared" ca="1" si="11"/>
        <v>63.527000000000001</v>
      </c>
      <c r="T22" s="75">
        <f t="shared" ca="1" si="12"/>
        <v>55.67</v>
      </c>
      <c r="U22" s="75">
        <f t="shared" ca="1" si="13"/>
        <v>52.114000000000004</v>
      </c>
      <c r="V22" s="75">
        <f t="shared" ca="1" si="14"/>
        <v>50.346000000000004</v>
      </c>
      <c r="W22" s="75">
        <f t="shared" ca="1" si="15"/>
        <v>42.106000000000002</v>
      </c>
      <c r="X22" s="75">
        <f t="shared" ca="1" si="68"/>
        <v>53.082999999999998</v>
      </c>
      <c r="Y22" s="75">
        <f t="shared" ca="1" si="16"/>
        <v>52.355000000000004</v>
      </c>
      <c r="Z22" s="75">
        <f t="shared" ca="1" si="69"/>
        <v>49.375</v>
      </c>
      <c r="AA22" s="75">
        <f t="shared" ca="1" si="17"/>
        <v>50.691000000000003</v>
      </c>
      <c r="AB22" s="75">
        <f t="shared" ca="1" si="18"/>
        <v>49.999000000000002</v>
      </c>
      <c r="AC22" s="75">
        <f t="shared" ca="1" si="19"/>
        <v>50.381</v>
      </c>
      <c r="AD22" s="138"/>
      <c r="AE22" s="75">
        <f t="shared" ca="1" si="21"/>
        <v>72.525000000000006</v>
      </c>
      <c r="AF22" s="75">
        <f t="shared" ca="1" si="22"/>
        <v>73.372</v>
      </c>
      <c r="AG22" s="75">
        <f t="shared" ca="1" si="23"/>
        <v>67.47</v>
      </c>
      <c r="AH22" s="75">
        <f t="shared" ca="1" si="24"/>
        <v>60.249000000000002</v>
      </c>
      <c r="AI22" s="75">
        <f t="shared" ca="1" si="25"/>
        <v>59.623000000000005</v>
      </c>
      <c r="AJ22" s="75">
        <f t="shared" ca="1" si="26"/>
        <v>54.97</v>
      </c>
      <c r="AK22" s="75">
        <f t="shared" ca="1" si="27"/>
        <v>51.435999999999993</v>
      </c>
      <c r="AL22" s="75">
        <f t="shared" ca="1" si="28"/>
        <v>50.430000000000007</v>
      </c>
      <c r="AM22" s="75">
        <f t="shared" ca="1" si="29"/>
        <v>73.504999999999995</v>
      </c>
      <c r="AN22" s="75">
        <f t="shared" ca="1" si="30"/>
        <v>70.396000000000001</v>
      </c>
      <c r="AO22" s="75">
        <f t="shared" ca="1" si="31"/>
        <v>60.117999999999995</v>
      </c>
      <c r="AP22" s="75">
        <f t="shared" ca="1" si="32"/>
        <v>53.790999999999997</v>
      </c>
      <c r="AQ22" s="75">
        <f t="shared" ca="1" si="33"/>
        <v>53.082000000000001</v>
      </c>
      <c r="AR22" s="75">
        <f t="shared" ca="1" si="34"/>
        <v>51.006</v>
      </c>
      <c r="AS22" s="75">
        <f t="shared" ca="1" si="35"/>
        <v>48.361000000000004</v>
      </c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76">
        <f t="shared" ca="1" si="41"/>
        <v>70.352000000000004</v>
      </c>
      <c r="BH22" s="76">
        <f t="shared" ca="1" si="42"/>
        <v>63.406999999999996</v>
      </c>
      <c r="BI22" s="76">
        <f t="shared" ca="1" si="43"/>
        <v>53.792999999999992</v>
      </c>
      <c r="BJ22" s="157"/>
      <c r="BK22" s="76">
        <f t="shared" ca="1" si="70"/>
        <v>48.745000000000005</v>
      </c>
      <c r="BL22" s="76">
        <f t="shared" ca="1" si="71"/>
        <v>47.092000000000006</v>
      </c>
      <c r="BM22" s="76">
        <f t="shared" ca="1" si="72"/>
        <v>50.195000000000007</v>
      </c>
      <c r="BN22" s="89" t="str">
        <f t="shared" ca="1" si="44"/>
        <v>水位なし</v>
      </c>
      <c r="BO22" s="89" t="str">
        <f t="shared" ca="1" si="45"/>
        <v>水位なし</v>
      </c>
      <c r="BP22" s="89">
        <f t="shared" ca="1" si="73"/>
        <v>480</v>
      </c>
      <c r="BQ22" s="68">
        <f t="shared" ca="1" si="74"/>
        <v>1400</v>
      </c>
      <c r="BR22" s="64" t="str">
        <f t="shared" ca="1" si="46"/>
        <v>水位なし</v>
      </c>
      <c r="BS22" s="64" t="str">
        <f t="shared" ca="1" si="47"/>
        <v>水位なし</v>
      </c>
      <c r="BT22" s="64">
        <f t="shared" ca="1" si="75"/>
        <v>65</v>
      </c>
      <c r="BU22" s="64">
        <f t="shared" ca="1" si="76"/>
        <v>300</v>
      </c>
      <c r="BV22" s="90" t="str">
        <f t="shared" ca="1" si="48"/>
        <v>水位なし</v>
      </c>
      <c r="BW22" s="90">
        <f t="shared" ca="1" si="77"/>
        <v>100</v>
      </c>
      <c r="BX22" s="69">
        <f t="shared" ca="1" si="78"/>
        <v>400</v>
      </c>
      <c r="BY22" s="64">
        <f t="shared" ca="1" si="79"/>
        <v>15</v>
      </c>
      <c r="BZ22" s="64">
        <f t="shared" ca="1" si="80"/>
        <v>20</v>
      </c>
      <c r="CA22" s="64" t="str">
        <f t="shared" ca="1" si="49"/>
        <v>水位なし</v>
      </c>
      <c r="CB22" s="64">
        <f t="shared" ca="1" si="81"/>
        <v>1800</v>
      </c>
      <c r="CC22" s="64">
        <f t="shared" ca="1" si="82"/>
        <v>90</v>
      </c>
      <c r="CD22" s="64">
        <f t="shared" ca="1" si="83"/>
        <v>12</v>
      </c>
      <c r="CE22" s="64">
        <f t="shared" ca="1" si="84"/>
        <v>380</v>
      </c>
      <c r="CF22" s="64">
        <f t="shared" ca="1" si="85"/>
        <v>1100</v>
      </c>
      <c r="CG22" s="64">
        <f t="shared" ca="1" si="86"/>
        <v>10</v>
      </c>
      <c r="CH22" s="64">
        <f t="shared" ca="1" si="87"/>
        <v>820</v>
      </c>
      <c r="CI22" s="64">
        <f t="shared" ca="1" si="88"/>
        <v>175</v>
      </c>
      <c r="CJ22" s="64">
        <f t="shared" ca="1" si="89"/>
        <v>20</v>
      </c>
      <c r="CK22" s="64">
        <f t="shared" ca="1" si="90"/>
        <v>25</v>
      </c>
      <c r="CL22" s="64">
        <f t="shared" ca="1" si="91"/>
        <v>1000</v>
      </c>
      <c r="CM22" s="64">
        <f t="shared" ca="1" si="92"/>
        <v>700</v>
      </c>
      <c r="CN22" s="64">
        <f t="shared" ca="1" si="93"/>
        <v>15</v>
      </c>
      <c r="CO22" s="134"/>
      <c r="CP22" s="64">
        <f t="shared" ca="1" si="51"/>
        <v>780</v>
      </c>
      <c r="CQ22" s="64">
        <f t="shared" ca="1" si="94"/>
        <v>5000</v>
      </c>
      <c r="CR22" s="64">
        <f t="shared" ca="1" si="95"/>
        <v>1800</v>
      </c>
      <c r="CS22" s="64">
        <f t="shared" ca="1" si="96"/>
        <v>10</v>
      </c>
      <c r="CT22" s="64">
        <f t="shared" ca="1" si="97"/>
        <v>20</v>
      </c>
      <c r="CU22" s="64">
        <f t="shared" ca="1" si="98"/>
        <v>30</v>
      </c>
      <c r="CV22" s="64">
        <f t="shared" ca="1" si="99"/>
        <v>10</v>
      </c>
      <c r="CW22" s="64">
        <f t="shared" ca="1" si="100"/>
        <v>12</v>
      </c>
      <c r="CX22" s="64">
        <f t="shared" ca="1" si="101"/>
        <v>15</v>
      </c>
      <c r="CY22" s="64">
        <f t="shared" ca="1" si="102"/>
        <v>2000</v>
      </c>
      <c r="CZ22" s="64">
        <f t="shared" ca="1" si="103"/>
        <v>5000</v>
      </c>
      <c r="DA22" s="64">
        <f t="shared" ca="1" si="104"/>
        <v>18</v>
      </c>
      <c r="DB22" s="64">
        <f t="shared" ca="1" si="105"/>
        <v>15</v>
      </c>
      <c r="DC22" s="64">
        <f t="shared" ca="1" si="106"/>
        <v>130</v>
      </c>
      <c r="DD22" s="64">
        <f t="shared" ca="1" si="107"/>
        <v>280</v>
      </c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64">
        <f t="shared" ca="1" si="108"/>
        <v>25</v>
      </c>
      <c r="DS22" s="64">
        <f t="shared" ca="1" si="109"/>
        <v>20</v>
      </c>
      <c r="DT22" s="64">
        <f t="shared" ca="1" si="110"/>
        <v>15</v>
      </c>
      <c r="DU22" s="137"/>
      <c r="DV22" s="69">
        <f t="shared" ca="1" si="111"/>
        <v>480</v>
      </c>
      <c r="DW22" s="90">
        <f t="shared" ca="1" si="112"/>
        <v>380</v>
      </c>
      <c r="DX22" s="90">
        <f t="shared" ca="1" si="113"/>
        <v>50</v>
      </c>
      <c r="DZ22" s="169"/>
      <c r="EA22" s="71" t="s">
        <v>304</v>
      </c>
      <c r="EB22" s="145">
        <v>72.253</v>
      </c>
    </row>
    <row r="23" spans="1:132" x14ac:dyDescent="0.15">
      <c r="A23" s="66" t="s">
        <v>388</v>
      </c>
      <c r="B23" s="63">
        <f t="shared" ca="1" si="66"/>
        <v>41421</v>
      </c>
      <c r="C23" s="138"/>
      <c r="D23" s="138"/>
      <c r="E23" s="75">
        <f t="shared" ca="1" si="0"/>
        <v>54.216999999999999</v>
      </c>
      <c r="F23" s="75">
        <f t="shared" ca="1" si="67"/>
        <v>50.939000000000007</v>
      </c>
      <c r="G23" s="138"/>
      <c r="H23" s="138"/>
      <c r="I23" s="75">
        <f t="shared" ca="1" si="1"/>
        <v>51.719999999999992</v>
      </c>
      <c r="J23" s="75">
        <f t="shared" ca="1" si="2"/>
        <v>46.616</v>
      </c>
      <c r="K23" s="138"/>
      <c r="L23" s="75">
        <f t="shared" ca="1" si="4"/>
        <v>71.997</v>
      </c>
      <c r="M23" s="75">
        <f t="shared" ca="1" si="5"/>
        <v>63.802999999999997</v>
      </c>
      <c r="N23" s="75">
        <f t="shared" ca="1" si="6"/>
        <v>71.646999999999991</v>
      </c>
      <c r="O23" s="75">
        <f t="shared" ca="1" si="7"/>
        <v>66.12</v>
      </c>
      <c r="P23" s="138"/>
      <c r="Q23" s="75">
        <f t="shared" ca="1" si="9"/>
        <v>54.353999999999999</v>
      </c>
      <c r="R23" s="75">
        <f t="shared" ca="1" si="10"/>
        <v>51.574999999999996</v>
      </c>
      <c r="S23" s="75">
        <f t="shared" ca="1" si="11"/>
        <v>63.26</v>
      </c>
      <c r="T23" s="75">
        <f t="shared" ca="1" si="12"/>
        <v>55.191000000000003</v>
      </c>
      <c r="U23" s="75">
        <f t="shared" ca="1" si="13"/>
        <v>52.132000000000005</v>
      </c>
      <c r="V23" s="75">
        <f t="shared" ca="1" si="14"/>
        <v>50.492999999999995</v>
      </c>
      <c r="W23" s="75">
        <f t="shared" ca="1" si="15"/>
        <v>41.954000000000008</v>
      </c>
      <c r="X23" s="75">
        <f t="shared" ca="1" si="68"/>
        <v>53.609000000000002</v>
      </c>
      <c r="Y23" s="75">
        <f t="shared" ca="1" si="16"/>
        <v>52.279000000000003</v>
      </c>
      <c r="Z23" s="75">
        <f t="shared" ca="1" si="69"/>
        <v>49.313000000000002</v>
      </c>
      <c r="AA23" s="75">
        <f t="shared" ca="1" si="17"/>
        <v>50.633000000000003</v>
      </c>
      <c r="AB23" s="75">
        <f t="shared" ca="1" si="18"/>
        <v>49.911000000000001</v>
      </c>
      <c r="AC23" s="75">
        <f t="shared" ca="1" si="19"/>
        <v>50.195999999999998</v>
      </c>
      <c r="AD23" s="138"/>
      <c r="AE23" s="75">
        <f t="shared" ca="1" si="21"/>
        <v>72.210000000000008</v>
      </c>
      <c r="AF23" s="75">
        <f t="shared" ca="1" si="22"/>
        <v>73.206000000000003</v>
      </c>
      <c r="AG23" s="75">
        <f t="shared" ca="1" si="23"/>
        <v>67.281000000000006</v>
      </c>
      <c r="AH23" s="75">
        <f t="shared" ca="1" si="24"/>
        <v>60.02</v>
      </c>
      <c r="AI23" s="75">
        <f t="shared" ca="1" si="25"/>
        <v>60.376000000000005</v>
      </c>
      <c r="AJ23" s="75">
        <f t="shared" ca="1" si="26"/>
        <v>54.801000000000002</v>
      </c>
      <c r="AK23" s="75">
        <f t="shared" ca="1" si="27"/>
        <v>51.391999999999996</v>
      </c>
      <c r="AL23" s="75">
        <f t="shared" ca="1" si="28"/>
        <v>50.558000000000007</v>
      </c>
      <c r="AM23" s="75">
        <f t="shared" ca="1" si="29"/>
        <v>73.183999999999997</v>
      </c>
      <c r="AN23" s="75">
        <f t="shared" ca="1" si="30"/>
        <v>70.430999999999997</v>
      </c>
      <c r="AO23" s="75">
        <f t="shared" ca="1" si="31"/>
        <v>60.006</v>
      </c>
      <c r="AP23" s="75">
        <f t="shared" ca="1" si="32"/>
        <v>53.637</v>
      </c>
      <c r="AQ23" s="75">
        <f t="shared" ca="1" si="33"/>
        <v>52.126000000000005</v>
      </c>
      <c r="AR23" s="75">
        <f t="shared" ca="1" si="34"/>
        <v>50.985999999999997</v>
      </c>
      <c r="AS23" s="75">
        <f t="shared" ca="1" si="35"/>
        <v>48.447000000000003</v>
      </c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76">
        <f t="shared" ca="1" si="41"/>
        <v>70.054999999999993</v>
      </c>
      <c r="BH23" s="76">
        <f t="shared" ca="1" si="42"/>
        <v>63.537999999999997</v>
      </c>
      <c r="BI23" s="76">
        <f t="shared" ca="1" si="43"/>
        <v>53.826999999999998</v>
      </c>
      <c r="BJ23" s="157"/>
      <c r="BK23" s="76">
        <f t="shared" ca="1" si="70"/>
        <v>48.628</v>
      </c>
      <c r="BL23" s="76">
        <f t="shared" ca="1" si="71"/>
        <v>47.124000000000009</v>
      </c>
      <c r="BM23" s="76">
        <f t="shared" ca="1" si="72"/>
        <v>50.150000000000006</v>
      </c>
      <c r="BN23" s="89" t="str">
        <f t="shared" ca="1" si="44"/>
        <v>水位なし</v>
      </c>
      <c r="BO23" s="89" t="str">
        <f t="shared" ca="1" si="45"/>
        <v>水位なし</v>
      </c>
      <c r="BP23" s="89">
        <f t="shared" ca="1" si="73"/>
        <v>450</v>
      </c>
      <c r="BQ23" s="68">
        <f t="shared" ca="1" si="74"/>
        <v>1450</v>
      </c>
      <c r="BR23" s="64" t="str">
        <f t="shared" ca="1" si="46"/>
        <v>水位なし</v>
      </c>
      <c r="BS23" s="64" t="str">
        <f t="shared" ca="1" si="47"/>
        <v>水位なし</v>
      </c>
      <c r="BT23" s="64">
        <f t="shared" ca="1" si="75"/>
        <v>60</v>
      </c>
      <c r="BU23" s="64">
        <f t="shared" ca="1" si="76"/>
        <v>320</v>
      </c>
      <c r="BV23" s="90" t="str">
        <f t="shared" ca="1" si="48"/>
        <v>水位なし</v>
      </c>
      <c r="BW23" s="90">
        <f t="shared" ca="1" si="77"/>
        <v>100</v>
      </c>
      <c r="BX23" s="69">
        <f t="shared" ca="1" si="78"/>
        <v>600</v>
      </c>
      <c r="BY23" s="64">
        <f t="shared" ca="1" si="79"/>
        <v>40</v>
      </c>
      <c r="BZ23" s="64">
        <f t="shared" ca="1" si="80"/>
        <v>20</v>
      </c>
      <c r="CA23" s="64" t="str">
        <f t="shared" ca="1" si="49"/>
        <v>水位なし</v>
      </c>
      <c r="CB23" s="64">
        <f t="shared" ca="1" si="81"/>
        <v>1600</v>
      </c>
      <c r="CC23" s="64">
        <f t="shared" ca="1" si="82"/>
        <v>110</v>
      </c>
      <c r="CD23" s="64">
        <f t="shared" ca="1" si="83"/>
        <v>18</v>
      </c>
      <c r="CE23" s="64">
        <f t="shared" ca="1" si="84"/>
        <v>400</v>
      </c>
      <c r="CF23" s="64">
        <f t="shared" ca="1" si="85"/>
        <v>1200</v>
      </c>
      <c r="CG23" s="64">
        <f t="shared" ca="1" si="86"/>
        <v>10</v>
      </c>
      <c r="CH23" s="64">
        <f t="shared" ca="1" si="87"/>
        <v>800</v>
      </c>
      <c r="CI23" s="64">
        <f t="shared" ca="1" si="88"/>
        <v>130</v>
      </c>
      <c r="CJ23" s="64">
        <f t="shared" ca="1" si="89"/>
        <v>15</v>
      </c>
      <c r="CK23" s="64">
        <f t="shared" ca="1" si="90"/>
        <v>22</v>
      </c>
      <c r="CL23" s="64">
        <f t="shared" ca="1" si="91"/>
        <v>900</v>
      </c>
      <c r="CM23" s="64">
        <f t="shared" ca="1" si="92"/>
        <v>700</v>
      </c>
      <c r="CN23" s="64">
        <f t="shared" ca="1" si="93"/>
        <v>12</v>
      </c>
      <c r="CO23" s="134"/>
      <c r="CP23" s="64">
        <f t="shared" ca="1" si="51"/>
        <v>700</v>
      </c>
      <c r="CQ23" s="64">
        <f t="shared" ca="1" si="94"/>
        <v>5500</v>
      </c>
      <c r="CR23" s="64">
        <f t="shared" ca="1" si="95"/>
        <v>1600</v>
      </c>
      <c r="CS23" s="64">
        <f t="shared" ca="1" si="96"/>
        <v>8</v>
      </c>
      <c r="CT23" s="64">
        <f t="shared" ca="1" si="97"/>
        <v>22</v>
      </c>
      <c r="CU23" s="64">
        <f t="shared" ca="1" si="98"/>
        <v>50</v>
      </c>
      <c r="CV23" s="64">
        <f t="shared" ca="1" si="99"/>
        <v>12</v>
      </c>
      <c r="CW23" s="64">
        <f t="shared" ca="1" si="100"/>
        <v>8</v>
      </c>
      <c r="CX23" s="64">
        <f t="shared" ca="1" si="101"/>
        <v>8</v>
      </c>
      <c r="CY23" s="64">
        <f t="shared" ca="1" si="102"/>
        <v>1900</v>
      </c>
      <c r="CZ23" s="64">
        <f t="shared" ca="1" si="103"/>
        <v>5000</v>
      </c>
      <c r="DA23" s="64">
        <f t="shared" ca="1" si="104"/>
        <v>18</v>
      </c>
      <c r="DB23" s="64">
        <f t="shared" ca="1" si="105"/>
        <v>60</v>
      </c>
      <c r="DC23" s="64">
        <f t="shared" ca="1" si="106"/>
        <v>120</v>
      </c>
      <c r="DD23" s="64">
        <f t="shared" ca="1" si="107"/>
        <v>260</v>
      </c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64">
        <f t="shared" ca="1" si="108"/>
        <v>10</v>
      </c>
      <c r="DS23" s="64">
        <f t="shared" ca="1" si="109"/>
        <v>15</v>
      </c>
      <c r="DT23" s="64">
        <f t="shared" ca="1" si="110"/>
        <v>12</v>
      </c>
      <c r="DU23" s="137"/>
      <c r="DV23" s="69">
        <f t="shared" ca="1" si="111"/>
        <v>420</v>
      </c>
      <c r="DW23" s="90">
        <f t="shared" ca="1" si="112"/>
        <v>400</v>
      </c>
      <c r="DX23" s="90">
        <f t="shared" ca="1" si="113"/>
        <v>40</v>
      </c>
      <c r="DZ23" s="168" t="s">
        <v>37</v>
      </c>
      <c r="EA23" s="71" t="s">
        <v>305</v>
      </c>
      <c r="EB23" s="145">
        <v>70.289000000000001</v>
      </c>
    </row>
    <row r="24" spans="1:132" x14ac:dyDescent="0.15">
      <c r="A24" s="66" t="s">
        <v>391</v>
      </c>
      <c r="B24" s="63">
        <f t="shared" ca="1" si="66"/>
        <v>41428</v>
      </c>
      <c r="C24" s="138"/>
      <c r="D24" s="138"/>
      <c r="E24" s="75">
        <f t="shared" ca="1" si="0"/>
        <v>54.200999999999993</v>
      </c>
      <c r="F24" s="75">
        <f t="shared" ca="1" si="67"/>
        <v>50.787000000000006</v>
      </c>
      <c r="G24" s="138"/>
      <c r="H24" s="138"/>
      <c r="I24" s="75">
        <f t="shared" ca="1" si="1"/>
        <v>51.746999999999993</v>
      </c>
      <c r="J24" s="75">
        <f t="shared" ca="1" si="2"/>
        <v>46.644999999999996</v>
      </c>
      <c r="K24" s="138"/>
      <c r="L24" s="75">
        <f t="shared" ca="1" si="4"/>
        <v>71.688999999999993</v>
      </c>
      <c r="M24" s="75">
        <f t="shared" ca="1" si="5"/>
        <v>63.86</v>
      </c>
      <c r="N24" s="133"/>
      <c r="O24" s="75">
        <f t="shared" ca="1" si="7"/>
        <v>66.209000000000003</v>
      </c>
      <c r="P24" s="138"/>
      <c r="Q24" s="75">
        <f t="shared" ca="1" si="9"/>
        <v>54.225000000000001</v>
      </c>
      <c r="R24" s="75">
        <f t="shared" ca="1" si="10"/>
        <v>51.468999999999994</v>
      </c>
      <c r="S24" s="75">
        <f t="shared" ca="1" si="11"/>
        <v>63.237000000000002</v>
      </c>
      <c r="T24" s="75">
        <f t="shared" ca="1" si="12"/>
        <v>55.145000000000003</v>
      </c>
      <c r="U24" s="75">
        <f t="shared" ca="1" si="13"/>
        <v>52.151000000000003</v>
      </c>
      <c r="V24" s="75">
        <f t="shared" ca="1" si="14"/>
        <v>50.536000000000001</v>
      </c>
      <c r="W24" s="75">
        <f t="shared" ca="1" si="15"/>
        <v>42.188000000000002</v>
      </c>
      <c r="X24" s="75">
        <f t="shared" ca="1" si="68"/>
        <v>53.545000000000002</v>
      </c>
      <c r="Y24" s="75">
        <f t="shared" ca="1" si="16"/>
        <v>52.216000000000001</v>
      </c>
      <c r="Z24" s="75">
        <f t="shared" ca="1" si="69"/>
        <v>49.602999999999994</v>
      </c>
      <c r="AA24" s="75">
        <f t="shared" ca="1" si="17"/>
        <v>50.518000000000001</v>
      </c>
      <c r="AB24" s="75">
        <f t="shared" ca="1" si="18"/>
        <v>50.055999999999997</v>
      </c>
      <c r="AC24" s="75">
        <f t="shared" ca="1" si="19"/>
        <v>50.25</v>
      </c>
      <c r="AD24" s="138"/>
      <c r="AE24" s="75">
        <f t="shared" ca="1" si="21"/>
        <v>72.241</v>
      </c>
      <c r="AF24" s="75">
        <f t="shared" ca="1" si="22"/>
        <v>73.260999999999996</v>
      </c>
      <c r="AG24" s="75">
        <f t="shared" ca="1" si="23"/>
        <v>67.141999999999996</v>
      </c>
      <c r="AH24" s="75">
        <f t="shared" ca="1" si="24"/>
        <v>59.974000000000004</v>
      </c>
      <c r="AI24" s="75">
        <f t="shared" ca="1" si="25"/>
        <v>60.36</v>
      </c>
      <c r="AJ24" s="75">
        <f t="shared" ca="1" si="26"/>
        <v>54.866999999999997</v>
      </c>
      <c r="AK24" s="75">
        <f t="shared" ca="1" si="27"/>
        <v>51.60799999999999</v>
      </c>
      <c r="AL24" s="75">
        <f t="shared" ca="1" si="28"/>
        <v>50.495000000000005</v>
      </c>
      <c r="AM24" s="75">
        <f t="shared" ca="1" si="29"/>
        <v>73.067999999999998</v>
      </c>
      <c r="AN24" s="75">
        <f t="shared" ca="1" si="30"/>
        <v>70.39</v>
      </c>
      <c r="AO24" s="75">
        <f t="shared" ca="1" si="31"/>
        <v>59.998999999999995</v>
      </c>
      <c r="AP24" s="75">
        <f t="shared" ca="1" si="32"/>
        <v>53.682000000000002</v>
      </c>
      <c r="AQ24" s="75">
        <f t="shared" ca="1" si="33"/>
        <v>52.758000000000003</v>
      </c>
      <c r="AR24" s="75">
        <f t="shared" ca="1" si="34"/>
        <v>50.758000000000003</v>
      </c>
      <c r="AS24" s="75">
        <f t="shared" ca="1" si="35"/>
        <v>48.905000000000001</v>
      </c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76">
        <f t="shared" ca="1" si="41"/>
        <v>70.230999999999995</v>
      </c>
      <c r="BH24" s="76">
        <f t="shared" ca="1" si="42"/>
        <v>62.746000000000002</v>
      </c>
      <c r="BI24" s="76">
        <f t="shared" ca="1" si="43"/>
        <v>54.046999999999997</v>
      </c>
      <c r="BJ24" s="157"/>
      <c r="BK24" s="76">
        <f t="shared" ca="1" si="70"/>
        <v>49.445</v>
      </c>
      <c r="BL24" s="76">
        <f t="shared" ca="1" si="71"/>
        <v>47.119</v>
      </c>
      <c r="BM24" s="76">
        <f t="shared" ca="1" si="72"/>
        <v>50.117000000000004</v>
      </c>
      <c r="BN24" s="89" t="str">
        <f t="shared" ca="1" si="44"/>
        <v>水位なし</v>
      </c>
      <c r="BO24" s="89" t="str">
        <f t="shared" ca="1" si="45"/>
        <v>水位なし</v>
      </c>
      <c r="BP24" s="89">
        <f t="shared" ca="1" si="73"/>
        <v>450</v>
      </c>
      <c r="BQ24" s="68">
        <f t="shared" ca="1" si="74"/>
        <v>1400</v>
      </c>
      <c r="BR24" s="64" t="str">
        <f t="shared" ca="1" si="46"/>
        <v>水位なし</v>
      </c>
      <c r="BS24" s="64" t="str">
        <f t="shared" ca="1" si="47"/>
        <v>水位なし</v>
      </c>
      <c r="BT24" s="64">
        <f t="shared" ca="1" si="75"/>
        <v>60</v>
      </c>
      <c r="BU24" s="64">
        <f t="shared" ca="1" si="76"/>
        <v>300</v>
      </c>
      <c r="BV24" s="90" t="str">
        <f t="shared" ca="1" si="48"/>
        <v>水位なし</v>
      </c>
      <c r="BW24" s="90">
        <f t="shared" ca="1" si="77"/>
        <v>120</v>
      </c>
      <c r="BX24" s="69">
        <f t="shared" ca="1" si="78"/>
        <v>700</v>
      </c>
      <c r="BY24" s="134"/>
      <c r="BZ24" s="64">
        <f t="shared" ca="1" si="80"/>
        <v>110</v>
      </c>
      <c r="CA24" s="64" t="str">
        <f t="shared" ca="1" si="49"/>
        <v>水位なし</v>
      </c>
      <c r="CB24" s="64">
        <f t="shared" ca="1" si="81"/>
        <v>1600</v>
      </c>
      <c r="CC24" s="64">
        <f t="shared" ca="1" si="82"/>
        <v>90</v>
      </c>
      <c r="CD24" s="64">
        <f t="shared" ca="1" si="83"/>
        <v>12</v>
      </c>
      <c r="CE24" s="64">
        <f t="shared" ca="1" si="84"/>
        <v>400</v>
      </c>
      <c r="CF24" s="64">
        <f t="shared" ca="1" si="85"/>
        <v>1300</v>
      </c>
      <c r="CG24" s="64">
        <f t="shared" ca="1" si="86"/>
        <v>8</v>
      </c>
      <c r="CH24" s="64">
        <f t="shared" ca="1" si="87"/>
        <v>800</v>
      </c>
      <c r="CI24" s="64">
        <f t="shared" ca="1" si="88"/>
        <v>150</v>
      </c>
      <c r="CJ24" s="64">
        <f t="shared" ca="1" si="89"/>
        <v>12</v>
      </c>
      <c r="CK24" s="64">
        <f t="shared" ca="1" si="90"/>
        <v>25</v>
      </c>
      <c r="CL24" s="64">
        <f t="shared" ca="1" si="91"/>
        <v>900</v>
      </c>
      <c r="CM24" s="64">
        <f t="shared" ca="1" si="92"/>
        <v>800</v>
      </c>
      <c r="CN24" s="64">
        <f t="shared" ca="1" si="93"/>
        <v>12</v>
      </c>
      <c r="CO24" s="134"/>
      <c r="CP24" s="64">
        <f t="shared" ca="1" si="51"/>
        <v>780</v>
      </c>
      <c r="CQ24" s="64">
        <f t="shared" ca="1" si="94"/>
        <v>5800</v>
      </c>
      <c r="CR24" s="64">
        <f t="shared" ca="1" si="95"/>
        <v>1600</v>
      </c>
      <c r="CS24" s="64">
        <f t="shared" ca="1" si="96"/>
        <v>8</v>
      </c>
      <c r="CT24" s="64">
        <f t="shared" ca="1" si="97"/>
        <v>20</v>
      </c>
      <c r="CU24" s="64">
        <f t="shared" ca="1" si="98"/>
        <v>40</v>
      </c>
      <c r="CV24" s="64">
        <f t="shared" ca="1" si="99"/>
        <v>15</v>
      </c>
      <c r="CW24" s="64">
        <f t="shared" ca="1" si="100"/>
        <v>10</v>
      </c>
      <c r="CX24" s="64">
        <f t="shared" ca="1" si="101"/>
        <v>8</v>
      </c>
      <c r="CY24" s="64">
        <f t="shared" ca="1" si="102"/>
        <v>1800</v>
      </c>
      <c r="CZ24" s="64">
        <f t="shared" ca="1" si="103"/>
        <v>5000</v>
      </c>
      <c r="DA24" s="64">
        <f t="shared" ca="1" si="104"/>
        <v>15</v>
      </c>
      <c r="DB24" s="64">
        <f t="shared" ca="1" si="105"/>
        <v>60</v>
      </c>
      <c r="DC24" s="64">
        <f t="shared" ca="1" si="106"/>
        <v>140</v>
      </c>
      <c r="DD24" s="64">
        <f t="shared" ca="1" si="107"/>
        <v>280</v>
      </c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64">
        <f t="shared" ca="1" si="108"/>
        <v>30</v>
      </c>
      <c r="DS24" s="64">
        <f t="shared" ca="1" si="109"/>
        <v>18</v>
      </c>
      <c r="DT24" s="64">
        <f t="shared" ca="1" si="110"/>
        <v>12</v>
      </c>
      <c r="DU24" s="137"/>
      <c r="DV24" s="69">
        <f t="shared" ca="1" si="111"/>
        <v>480</v>
      </c>
      <c r="DW24" s="90">
        <f t="shared" ca="1" si="112"/>
        <v>420</v>
      </c>
      <c r="DX24" s="90">
        <f t="shared" ca="1" si="113"/>
        <v>35</v>
      </c>
      <c r="DZ24" s="169"/>
      <c r="EA24" s="72" t="s">
        <v>306</v>
      </c>
      <c r="EB24" s="146">
        <v>70.567999999999998</v>
      </c>
    </row>
    <row r="25" spans="1:132" x14ac:dyDescent="0.15">
      <c r="A25" s="66" t="s">
        <v>392</v>
      </c>
      <c r="B25" s="63">
        <f t="shared" ca="1" si="66"/>
        <v>41435</v>
      </c>
      <c r="C25" s="138"/>
      <c r="D25" s="138"/>
      <c r="E25" s="75">
        <f t="shared" ca="1" si="0"/>
        <v>53.923999999999999</v>
      </c>
      <c r="F25" s="75">
        <f t="shared" ca="1" si="67"/>
        <v>50.538000000000004</v>
      </c>
      <c r="G25" s="138"/>
      <c r="H25" s="138"/>
      <c r="I25" s="75">
        <f t="shared" ca="1" si="1"/>
        <v>51.617999999999995</v>
      </c>
      <c r="J25" s="75">
        <f t="shared" ca="1" si="2"/>
        <v>46.563000000000002</v>
      </c>
      <c r="K25" s="138"/>
      <c r="L25" s="75">
        <f t="shared" ca="1" si="4"/>
        <v>72.054000000000002</v>
      </c>
      <c r="M25" s="75">
        <f t="shared" ca="1" si="5"/>
        <v>63.792000000000002</v>
      </c>
      <c r="N25" s="75">
        <f t="shared" ca="1" si="6"/>
        <v>71.486999999999995</v>
      </c>
      <c r="O25" s="75">
        <f t="shared" ca="1" si="7"/>
        <v>66.032000000000011</v>
      </c>
      <c r="P25" s="138"/>
      <c r="Q25" s="75">
        <f t="shared" ca="1" si="9"/>
        <v>54.453000000000003</v>
      </c>
      <c r="R25" s="75">
        <f t="shared" ca="1" si="10"/>
        <v>51.281999999999996</v>
      </c>
      <c r="S25" s="75">
        <f t="shared" ca="1" si="11"/>
        <v>62.89</v>
      </c>
      <c r="T25" s="75">
        <f t="shared" ca="1" si="12"/>
        <v>55.047000000000004</v>
      </c>
      <c r="U25" s="75">
        <f t="shared" ca="1" si="13"/>
        <v>52.154000000000003</v>
      </c>
      <c r="V25" s="75">
        <f t="shared" ca="1" si="14"/>
        <v>50.393000000000001</v>
      </c>
      <c r="W25" s="75">
        <f t="shared" ca="1" si="15"/>
        <v>41.618000000000002</v>
      </c>
      <c r="X25" s="75">
        <f t="shared" ca="1" si="68"/>
        <v>52.944000000000003</v>
      </c>
      <c r="Y25" s="75">
        <f t="shared" ca="1" si="16"/>
        <v>52.248000000000005</v>
      </c>
      <c r="Z25" s="75">
        <f t="shared" ca="1" si="69"/>
        <v>49.225999999999999</v>
      </c>
      <c r="AA25" s="75">
        <f t="shared" ca="1" si="17"/>
        <v>50.594999999999999</v>
      </c>
      <c r="AB25" s="75">
        <f t="shared" ca="1" si="18"/>
        <v>49.891999999999996</v>
      </c>
      <c r="AC25" s="75">
        <f t="shared" ca="1" si="19"/>
        <v>50.137999999999998</v>
      </c>
      <c r="AD25" s="138"/>
      <c r="AE25" s="75">
        <f t="shared" ca="1" si="21"/>
        <v>72.2</v>
      </c>
      <c r="AF25" s="75">
        <f t="shared" ca="1" si="22"/>
        <v>73.236999999999995</v>
      </c>
      <c r="AG25" s="75">
        <f t="shared" ca="1" si="23"/>
        <v>67.251999999999995</v>
      </c>
      <c r="AH25" s="75">
        <f t="shared" ca="1" si="24"/>
        <v>59.764000000000003</v>
      </c>
      <c r="AI25" s="75">
        <f t="shared" ca="1" si="25"/>
        <v>60.350999999999999</v>
      </c>
      <c r="AJ25" s="75">
        <f t="shared" ca="1" si="26"/>
        <v>54.726999999999997</v>
      </c>
      <c r="AK25" s="75">
        <f t="shared" ca="1" si="27"/>
        <v>51.391999999999996</v>
      </c>
      <c r="AL25" s="75">
        <f t="shared" ca="1" si="28"/>
        <v>50.475999999999999</v>
      </c>
      <c r="AM25" s="75">
        <f t="shared" ca="1" si="29"/>
        <v>73.036000000000001</v>
      </c>
      <c r="AN25" s="75">
        <f t="shared" ca="1" si="30"/>
        <v>70.334000000000003</v>
      </c>
      <c r="AO25" s="75">
        <f t="shared" ca="1" si="31"/>
        <v>60.046999999999997</v>
      </c>
      <c r="AP25" s="75">
        <f t="shared" ca="1" si="32"/>
        <v>53.231999999999999</v>
      </c>
      <c r="AQ25" s="75">
        <f t="shared" ca="1" si="33"/>
        <v>52.059000000000005</v>
      </c>
      <c r="AR25" s="75">
        <f t="shared" ca="1" si="34"/>
        <v>50.866999999999997</v>
      </c>
      <c r="AS25" s="75">
        <f t="shared" ca="1" si="35"/>
        <v>48.275000000000006</v>
      </c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76">
        <f t="shared" ca="1" si="41"/>
        <v>70.030999999999992</v>
      </c>
      <c r="BH25" s="76">
        <f t="shared" ca="1" si="42"/>
        <v>63.570999999999998</v>
      </c>
      <c r="BI25" s="76">
        <f t="shared" ca="1" si="43"/>
        <v>53.811999999999998</v>
      </c>
      <c r="BJ25" s="157"/>
      <c r="BK25" s="76">
        <f t="shared" ca="1" si="70"/>
        <v>48.444000000000003</v>
      </c>
      <c r="BL25" s="76">
        <f t="shared" ca="1" si="71"/>
        <v>47.069000000000003</v>
      </c>
      <c r="BM25" s="76">
        <f t="shared" ca="1" si="72"/>
        <v>50.094000000000001</v>
      </c>
      <c r="BN25" s="89" t="str">
        <f t="shared" ca="1" si="44"/>
        <v>水位なし</v>
      </c>
      <c r="BO25" s="89" t="str">
        <f t="shared" ca="1" si="45"/>
        <v>水位なし</v>
      </c>
      <c r="BP25" s="89">
        <f t="shared" ca="1" si="73"/>
        <v>420</v>
      </c>
      <c r="BQ25" s="68">
        <f t="shared" ca="1" si="74"/>
        <v>1400</v>
      </c>
      <c r="BR25" s="64" t="str">
        <f t="shared" ca="1" si="46"/>
        <v>水位なし</v>
      </c>
      <c r="BS25" s="64" t="str">
        <f t="shared" ca="1" si="47"/>
        <v>水位なし</v>
      </c>
      <c r="BT25" s="64">
        <f t="shared" ca="1" si="75"/>
        <v>70</v>
      </c>
      <c r="BU25" s="64">
        <f t="shared" ca="1" si="76"/>
        <v>310</v>
      </c>
      <c r="BV25" s="90" t="str">
        <f t="shared" ca="1" si="48"/>
        <v>水位なし</v>
      </c>
      <c r="BW25" s="90">
        <f t="shared" ca="1" si="77"/>
        <v>120</v>
      </c>
      <c r="BX25" s="69">
        <f t="shared" ca="1" si="78"/>
        <v>320</v>
      </c>
      <c r="BY25" s="64">
        <f t="shared" ca="1" si="79"/>
        <v>20</v>
      </c>
      <c r="BZ25" s="64">
        <f t="shared" ca="1" si="80"/>
        <v>7</v>
      </c>
      <c r="CA25" s="64" t="str">
        <f t="shared" ca="1" si="49"/>
        <v>水位なし</v>
      </c>
      <c r="CB25" s="64">
        <f t="shared" ca="1" si="81"/>
        <v>1800</v>
      </c>
      <c r="CC25" s="64">
        <f t="shared" ca="1" si="82"/>
        <v>120</v>
      </c>
      <c r="CD25" s="64">
        <f t="shared" ca="1" si="83"/>
        <v>20</v>
      </c>
      <c r="CE25" s="64">
        <f t="shared" ca="1" si="84"/>
        <v>500</v>
      </c>
      <c r="CF25" s="64">
        <f t="shared" ca="1" si="85"/>
        <v>1300</v>
      </c>
      <c r="CG25" s="64">
        <f t="shared" ca="1" si="86"/>
        <v>15</v>
      </c>
      <c r="CH25" s="64">
        <f t="shared" ca="1" si="87"/>
        <v>850</v>
      </c>
      <c r="CI25" s="64">
        <f t="shared" ca="1" si="88"/>
        <v>130</v>
      </c>
      <c r="CJ25" s="64">
        <f t="shared" ca="1" si="89"/>
        <v>12</v>
      </c>
      <c r="CK25" s="64">
        <f t="shared" ca="1" si="90"/>
        <v>18</v>
      </c>
      <c r="CL25" s="64">
        <f t="shared" ca="1" si="91"/>
        <v>1000</v>
      </c>
      <c r="CM25" s="64">
        <f t="shared" ca="1" si="92"/>
        <v>800</v>
      </c>
      <c r="CN25" s="64">
        <f t="shared" ca="1" si="93"/>
        <v>12</v>
      </c>
      <c r="CO25" s="134"/>
      <c r="CP25" s="64">
        <f t="shared" ca="1" si="51"/>
        <v>800</v>
      </c>
      <c r="CQ25" s="64">
        <f t="shared" ca="1" si="94"/>
        <v>5000</v>
      </c>
      <c r="CR25" s="64">
        <f t="shared" ca="1" si="95"/>
        <v>3800</v>
      </c>
      <c r="CS25" s="64">
        <f t="shared" ca="1" si="96"/>
        <v>8</v>
      </c>
      <c r="CT25" s="64">
        <f t="shared" ca="1" si="97"/>
        <v>22</v>
      </c>
      <c r="CU25" s="64">
        <f t="shared" ca="1" si="98"/>
        <v>35</v>
      </c>
      <c r="CV25" s="64">
        <f t="shared" ca="1" si="99"/>
        <v>15</v>
      </c>
      <c r="CW25" s="64">
        <f t="shared" ca="1" si="100"/>
        <v>10</v>
      </c>
      <c r="CX25" s="64">
        <f t="shared" ca="1" si="101"/>
        <v>8</v>
      </c>
      <c r="CY25" s="64">
        <f t="shared" ca="1" si="102"/>
        <v>1900</v>
      </c>
      <c r="CZ25" s="64">
        <f t="shared" ca="1" si="103"/>
        <v>3500</v>
      </c>
      <c r="DA25" s="64">
        <f t="shared" ca="1" si="104"/>
        <v>15</v>
      </c>
      <c r="DB25" s="64">
        <f t="shared" ca="1" si="105"/>
        <v>50</v>
      </c>
      <c r="DC25" s="64">
        <f t="shared" ca="1" si="106"/>
        <v>120</v>
      </c>
      <c r="DD25" s="64">
        <f t="shared" ca="1" si="107"/>
        <v>320</v>
      </c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64">
        <f t="shared" ca="1" si="108"/>
        <v>12</v>
      </c>
      <c r="DS25" s="64">
        <f t="shared" ca="1" si="109"/>
        <v>15</v>
      </c>
      <c r="DT25" s="64">
        <f t="shared" ca="1" si="110"/>
        <v>15</v>
      </c>
      <c r="DU25" s="137"/>
      <c r="DV25" s="69">
        <f t="shared" ca="1" si="111"/>
        <v>500</v>
      </c>
      <c r="DW25" s="90">
        <f t="shared" ca="1" si="112"/>
        <v>450</v>
      </c>
      <c r="DX25" s="90">
        <f t="shared" ca="1" si="113"/>
        <v>40</v>
      </c>
      <c r="DZ25" s="168" t="s">
        <v>61</v>
      </c>
      <c r="EA25" s="70" t="s">
        <v>307</v>
      </c>
      <c r="EB25" s="147">
        <v>60.828000000000003</v>
      </c>
    </row>
    <row r="26" spans="1:132" x14ac:dyDescent="0.15">
      <c r="A26" s="66" t="s">
        <v>413</v>
      </c>
      <c r="B26" s="63">
        <f t="shared" ca="1" si="66"/>
        <v>41450</v>
      </c>
      <c r="C26" s="138"/>
      <c r="D26" s="138"/>
      <c r="E26" s="75">
        <f t="shared" ca="1" si="0"/>
        <v>54.018999999999998</v>
      </c>
      <c r="F26" s="75">
        <f t="shared" ca="1" si="67"/>
        <v>51.02</v>
      </c>
      <c r="G26" s="138"/>
      <c r="H26" s="138"/>
      <c r="I26" s="75">
        <f t="shared" ca="1" si="1"/>
        <v>51.842999999999989</v>
      </c>
      <c r="J26" s="75">
        <f t="shared" ca="1" si="2"/>
        <v>46.655999999999999</v>
      </c>
      <c r="K26" s="138"/>
      <c r="L26" s="75">
        <f t="shared" ca="1" si="4"/>
        <v>72.003</v>
      </c>
      <c r="M26" s="75">
        <f t="shared" ca="1" si="5"/>
        <v>63.777000000000001</v>
      </c>
      <c r="N26" s="75">
        <f t="shared" ca="1" si="6"/>
        <v>72.301999999999992</v>
      </c>
      <c r="O26" s="75">
        <f t="shared" ca="1" si="7"/>
        <v>66.936999999999998</v>
      </c>
      <c r="P26" s="138"/>
      <c r="Q26" s="75">
        <f t="shared" ca="1" si="9"/>
        <v>54.477000000000004</v>
      </c>
      <c r="R26" s="75">
        <f t="shared" ca="1" si="10"/>
        <v>51.584999999999994</v>
      </c>
      <c r="S26" s="75">
        <f t="shared" ca="1" si="11"/>
        <v>63.384999999999998</v>
      </c>
      <c r="T26" s="75">
        <f t="shared" ca="1" si="12"/>
        <v>55.225000000000009</v>
      </c>
      <c r="U26" s="75">
        <f t="shared" ca="1" si="13"/>
        <v>52.194000000000003</v>
      </c>
      <c r="V26" s="75">
        <f t="shared" ca="1" si="14"/>
        <v>50.58</v>
      </c>
      <c r="W26" s="75">
        <f t="shared" ca="1" si="15"/>
        <v>42.288000000000004</v>
      </c>
      <c r="X26" s="75">
        <f t="shared" ca="1" si="68"/>
        <v>54.019000000000005</v>
      </c>
      <c r="Y26" s="75">
        <f t="shared" ca="1" si="16"/>
        <v>52.440000000000005</v>
      </c>
      <c r="Z26" s="75">
        <f t="shared" ca="1" si="69"/>
        <v>49.551000000000002</v>
      </c>
      <c r="AA26" s="75">
        <f t="shared" ca="1" si="17"/>
        <v>50.718000000000004</v>
      </c>
      <c r="AB26" s="75">
        <f t="shared" ca="1" si="18"/>
        <v>49.959000000000003</v>
      </c>
      <c r="AC26" s="75">
        <f t="shared" ca="1" si="19"/>
        <v>50.292000000000002</v>
      </c>
      <c r="AD26" s="138"/>
      <c r="AE26" s="75">
        <f t="shared" ca="1" si="21"/>
        <v>72.180999999999997</v>
      </c>
      <c r="AF26" s="75">
        <f t="shared" ca="1" si="22"/>
        <v>73.210000000000008</v>
      </c>
      <c r="AG26" s="75">
        <f t="shared" ca="1" si="23"/>
        <v>67.293000000000006</v>
      </c>
      <c r="AH26" s="75">
        <f t="shared" ca="1" si="24"/>
        <v>60.023000000000003</v>
      </c>
      <c r="AI26" s="75">
        <f t="shared" ca="1" si="25"/>
        <v>60.381</v>
      </c>
      <c r="AJ26" s="75">
        <f t="shared" ca="1" si="26"/>
        <v>54.745999999999995</v>
      </c>
      <c r="AK26" s="75">
        <f t="shared" ca="1" si="27"/>
        <v>51.416999999999994</v>
      </c>
      <c r="AL26" s="75">
        <f t="shared" ca="1" si="28"/>
        <v>50.688000000000002</v>
      </c>
      <c r="AM26" s="75">
        <f t="shared" ca="1" si="29"/>
        <v>72.94</v>
      </c>
      <c r="AN26" s="75">
        <f t="shared" ca="1" si="30"/>
        <v>70.36</v>
      </c>
      <c r="AO26" s="75">
        <f t="shared" ca="1" si="31"/>
        <v>60.099999999999994</v>
      </c>
      <c r="AP26" s="75">
        <f t="shared" ca="1" si="32"/>
        <v>53.680999999999997</v>
      </c>
      <c r="AQ26" s="75">
        <f t="shared" ca="1" si="33"/>
        <v>53.134</v>
      </c>
      <c r="AR26" s="75">
        <f t="shared" ca="1" si="34"/>
        <v>50.216999999999999</v>
      </c>
      <c r="AS26" s="75">
        <f t="shared" ca="1" si="35"/>
        <v>48.535000000000004</v>
      </c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76">
        <f t="shared" ca="1" si="41"/>
        <v>70.11</v>
      </c>
      <c r="BH26" s="76">
        <f t="shared" ca="1" si="42"/>
        <v>63.600999999999999</v>
      </c>
      <c r="BI26" s="76">
        <f t="shared" ca="1" si="43"/>
        <v>53.864999999999995</v>
      </c>
      <c r="BJ26" s="157"/>
      <c r="BK26" s="76">
        <f t="shared" ca="1" si="70"/>
        <v>49.119</v>
      </c>
      <c r="BL26" s="76">
        <f t="shared" ca="1" si="71"/>
        <v>47.477000000000004</v>
      </c>
      <c r="BM26" s="76">
        <f t="shared" ca="1" si="72"/>
        <v>50.252000000000002</v>
      </c>
      <c r="BN26" s="89" t="str">
        <f t="shared" ca="1" si="44"/>
        <v>水位なし</v>
      </c>
      <c r="BO26" s="89" t="str">
        <f t="shared" ca="1" si="45"/>
        <v>水位なし</v>
      </c>
      <c r="BP26" s="89">
        <f t="shared" ca="1" si="73"/>
        <v>480</v>
      </c>
      <c r="BQ26" s="68">
        <f t="shared" ca="1" si="74"/>
        <v>1300</v>
      </c>
      <c r="BR26" s="64" t="str">
        <f t="shared" ca="1" si="46"/>
        <v>水位なし</v>
      </c>
      <c r="BS26" s="64" t="str">
        <f t="shared" ca="1" si="47"/>
        <v>水位なし</v>
      </c>
      <c r="BT26" s="64">
        <f t="shared" ca="1" si="75"/>
        <v>70</v>
      </c>
      <c r="BU26" s="64">
        <f t="shared" ca="1" si="76"/>
        <v>320</v>
      </c>
      <c r="BV26" s="90" t="str">
        <f t="shared" ca="1" si="48"/>
        <v>水位なし</v>
      </c>
      <c r="BW26" s="90">
        <f t="shared" ca="1" si="77"/>
        <v>110</v>
      </c>
      <c r="BX26" s="69">
        <f t="shared" ca="1" si="78"/>
        <v>400</v>
      </c>
      <c r="BY26" s="64">
        <f t="shared" ca="1" si="79"/>
        <v>20</v>
      </c>
      <c r="BZ26" s="64">
        <f t="shared" ca="1" si="80"/>
        <v>22</v>
      </c>
      <c r="CA26" s="64" t="str">
        <f t="shared" ca="1" si="49"/>
        <v>水位なし</v>
      </c>
      <c r="CB26" s="64">
        <f t="shared" ca="1" si="81"/>
        <v>1800</v>
      </c>
      <c r="CC26" s="64">
        <f t="shared" ca="1" si="82"/>
        <v>140</v>
      </c>
      <c r="CD26" s="64">
        <f t="shared" ca="1" si="83"/>
        <v>18</v>
      </c>
      <c r="CE26" s="64">
        <f t="shared" ca="1" si="84"/>
        <v>450</v>
      </c>
      <c r="CF26" s="64">
        <f t="shared" ca="1" si="85"/>
        <v>1200</v>
      </c>
      <c r="CG26" s="64">
        <f t="shared" ca="1" si="86"/>
        <v>10</v>
      </c>
      <c r="CH26" s="64">
        <f t="shared" ca="1" si="87"/>
        <v>800</v>
      </c>
      <c r="CI26" s="64">
        <f t="shared" ca="1" si="88"/>
        <v>130</v>
      </c>
      <c r="CJ26" s="64">
        <f t="shared" ca="1" si="89"/>
        <v>15</v>
      </c>
      <c r="CK26" s="64">
        <f t="shared" ca="1" si="90"/>
        <v>30</v>
      </c>
      <c r="CL26" s="64">
        <f t="shared" ca="1" si="91"/>
        <v>700</v>
      </c>
      <c r="CM26" s="64">
        <f t="shared" ca="1" si="92"/>
        <v>800</v>
      </c>
      <c r="CN26" s="64">
        <f t="shared" ca="1" si="93"/>
        <v>12</v>
      </c>
      <c r="CO26" s="134"/>
      <c r="CP26" s="64">
        <f t="shared" ca="1" si="51"/>
        <v>900</v>
      </c>
      <c r="CQ26" s="64">
        <f t="shared" ca="1" si="94"/>
        <v>5000</v>
      </c>
      <c r="CR26" s="64">
        <f t="shared" ca="1" si="95"/>
        <v>1800</v>
      </c>
      <c r="CS26" s="64">
        <f t="shared" ca="1" si="96"/>
        <v>8</v>
      </c>
      <c r="CT26" s="64">
        <f t="shared" ca="1" si="97"/>
        <v>22</v>
      </c>
      <c r="CU26" s="64">
        <f t="shared" ca="1" si="98"/>
        <v>280</v>
      </c>
      <c r="CV26" s="64">
        <f t="shared" ca="1" si="99"/>
        <v>12</v>
      </c>
      <c r="CW26" s="64">
        <f t="shared" ca="1" si="100"/>
        <v>10</v>
      </c>
      <c r="CX26" s="64">
        <f t="shared" ca="1" si="101"/>
        <v>10</v>
      </c>
      <c r="CY26" s="64">
        <f t="shared" ca="1" si="102"/>
        <v>1700</v>
      </c>
      <c r="CZ26" s="64">
        <f t="shared" ca="1" si="103"/>
        <v>4500</v>
      </c>
      <c r="DA26" s="64">
        <f t="shared" ca="1" si="104"/>
        <v>15</v>
      </c>
      <c r="DB26" s="64">
        <f t="shared" ca="1" si="105"/>
        <v>65</v>
      </c>
      <c r="DC26" s="64">
        <f t="shared" ca="1" si="106"/>
        <v>120</v>
      </c>
      <c r="DD26" s="64">
        <f t="shared" ca="1" si="107"/>
        <v>250</v>
      </c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64">
        <f t="shared" ca="1" si="108"/>
        <v>12</v>
      </c>
      <c r="DS26" s="64">
        <f t="shared" ca="1" si="109"/>
        <v>12</v>
      </c>
      <c r="DT26" s="64">
        <f t="shared" ca="1" si="110"/>
        <v>15</v>
      </c>
      <c r="DU26" s="137"/>
      <c r="DV26" s="69">
        <f t="shared" ca="1" si="111"/>
        <v>500</v>
      </c>
      <c r="DW26" s="90">
        <f t="shared" ca="1" si="112"/>
        <v>280</v>
      </c>
      <c r="DX26" s="90">
        <f t="shared" ca="1" si="113"/>
        <v>35</v>
      </c>
      <c r="DZ26" s="169"/>
      <c r="EA26" s="71" t="s">
        <v>308</v>
      </c>
      <c r="EB26" s="148">
        <v>60.832999999999998</v>
      </c>
    </row>
    <row r="27" spans="1:132" x14ac:dyDescent="0.15">
      <c r="A27" s="66" t="s">
        <v>415</v>
      </c>
      <c r="B27" s="63">
        <f t="shared" ca="1" si="66"/>
        <v>41456</v>
      </c>
      <c r="C27" s="138"/>
      <c r="D27" s="138"/>
      <c r="E27" s="75">
        <f t="shared" ca="1" si="0"/>
        <v>54.640999999999998</v>
      </c>
      <c r="F27" s="75">
        <f t="shared" ca="1" si="67"/>
        <v>52.491</v>
      </c>
      <c r="G27" s="138"/>
      <c r="H27" s="138"/>
      <c r="I27" s="75">
        <f t="shared" ca="1" si="1"/>
        <v>52.012999999999991</v>
      </c>
      <c r="J27" s="75">
        <f t="shared" ca="1" si="2"/>
        <v>46.838999999999999</v>
      </c>
      <c r="K27" s="138"/>
      <c r="L27" s="75">
        <f t="shared" ca="1" si="4"/>
        <v>71.971000000000004</v>
      </c>
      <c r="M27" s="75">
        <f t="shared" ca="1" si="5"/>
        <v>64.150000000000006</v>
      </c>
      <c r="N27" s="75">
        <f t="shared" ca="1" si="6"/>
        <v>72.102999999999994</v>
      </c>
      <c r="O27" s="75">
        <f t="shared" ca="1" si="7"/>
        <v>66.927000000000007</v>
      </c>
      <c r="P27" s="138"/>
      <c r="Q27" s="75">
        <f t="shared" ca="1" si="9"/>
        <v>54.572000000000003</v>
      </c>
      <c r="R27" s="75">
        <f t="shared" ca="1" si="10"/>
        <v>52.417999999999992</v>
      </c>
      <c r="S27" s="75">
        <f t="shared" ca="1" si="11"/>
        <v>65.944000000000003</v>
      </c>
      <c r="T27" s="75">
        <f t="shared" ca="1" si="12"/>
        <v>55.665000000000006</v>
      </c>
      <c r="U27" s="75">
        <f t="shared" ca="1" si="13"/>
        <v>52.283000000000001</v>
      </c>
      <c r="V27" s="75">
        <f t="shared" ca="1" si="14"/>
        <v>50.989000000000004</v>
      </c>
      <c r="W27" s="75">
        <f t="shared" ca="1" si="15"/>
        <v>43.648000000000003</v>
      </c>
      <c r="X27" s="75">
        <f t="shared" ca="1" si="68"/>
        <v>55.414999999999999</v>
      </c>
      <c r="Y27" s="75">
        <f t="shared" ca="1" si="16"/>
        <v>52.478000000000002</v>
      </c>
      <c r="Z27" s="75">
        <f t="shared" ca="1" si="69"/>
        <v>49.97</v>
      </c>
      <c r="AA27" s="75">
        <f t="shared" ca="1" si="17"/>
        <v>50.725999999999999</v>
      </c>
      <c r="AB27" s="75">
        <f t="shared" ca="1" si="18"/>
        <v>50.034999999999997</v>
      </c>
      <c r="AC27" s="75">
        <f t="shared" ca="1" si="19"/>
        <v>50.438000000000002</v>
      </c>
      <c r="AD27" s="138"/>
      <c r="AE27" s="75">
        <f t="shared" ca="1" si="21"/>
        <v>72.087000000000003</v>
      </c>
      <c r="AF27" s="75">
        <f t="shared" ca="1" si="22"/>
        <v>73.546999999999997</v>
      </c>
      <c r="AG27" s="75">
        <f t="shared" ca="1" si="23"/>
        <v>67.671999999999997</v>
      </c>
      <c r="AH27" s="75">
        <f t="shared" ca="1" si="24"/>
        <v>60.512999999999998</v>
      </c>
      <c r="AI27" s="75">
        <f t="shared" ca="1" si="25"/>
        <v>60.386000000000003</v>
      </c>
      <c r="AJ27" s="75">
        <f t="shared" ca="1" si="26"/>
        <v>54.811999999999998</v>
      </c>
      <c r="AK27" s="75">
        <f t="shared" ca="1" si="27"/>
        <v>51.507999999999996</v>
      </c>
      <c r="AL27" s="75">
        <f t="shared" ca="1" si="28"/>
        <v>50.7</v>
      </c>
      <c r="AM27" s="75">
        <f t="shared" ca="1" si="29"/>
        <v>72.95</v>
      </c>
      <c r="AN27" s="75">
        <f t="shared" ca="1" si="30"/>
        <v>70.430000000000007</v>
      </c>
      <c r="AO27" s="75">
        <f t="shared" ca="1" si="31"/>
        <v>60.069999999999993</v>
      </c>
      <c r="AP27" s="75">
        <f t="shared" ca="1" si="32"/>
        <v>54.765999999999998</v>
      </c>
      <c r="AQ27" s="75">
        <f t="shared" ca="1" si="33"/>
        <v>53.067</v>
      </c>
      <c r="AR27" s="75">
        <f t="shared" ca="1" si="34"/>
        <v>51.212000000000003</v>
      </c>
      <c r="AS27" s="75">
        <f t="shared" ca="1" si="35"/>
        <v>48.947000000000003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76">
        <f t="shared" ca="1" si="41"/>
        <v>70.277000000000001</v>
      </c>
      <c r="BH27" s="76">
        <f t="shared" ca="1" si="42"/>
        <v>63.481000000000002</v>
      </c>
      <c r="BI27" s="76">
        <f t="shared" ca="1" si="43"/>
        <v>53.976999999999997</v>
      </c>
      <c r="BJ27" s="157"/>
      <c r="BK27" s="76">
        <f t="shared" ca="1" si="70"/>
        <v>50.625</v>
      </c>
      <c r="BL27" s="76">
        <f t="shared" ca="1" si="71"/>
        <v>47.604000000000006</v>
      </c>
      <c r="BM27" s="76">
        <f t="shared" ca="1" si="72"/>
        <v>50.271000000000001</v>
      </c>
      <c r="BN27" s="89" t="str">
        <f t="shared" ca="1" si="44"/>
        <v>水位なし</v>
      </c>
      <c r="BO27" s="89" t="str">
        <f t="shared" ca="1" si="45"/>
        <v>水位なし</v>
      </c>
      <c r="BP27" s="89">
        <f t="shared" ca="1" si="73"/>
        <v>500</v>
      </c>
      <c r="BQ27" s="68">
        <f t="shared" ca="1" si="74"/>
        <v>1300</v>
      </c>
      <c r="BR27" s="64" t="str">
        <f t="shared" ca="1" si="46"/>
        <v>水位なし</v>
      </c>
      <c r="BS27" s="64" t="str">
        <f t="shared" ca="1" si="47"/>
        <v>水位なし</v>
      </c>
      <c r="BT27" s="64">
        <f t="shared" ca="1" si="75"/>
        <v>70</v>
      </c>
      <c r="BU27" s="64">
        <f t="shared" ca="1" si="76"/>
        <v>300</v>
      </c>
      <c r="BV27" s="90" t="str">
        <f t="shared" ca="1" si="48"/>
        <v>水位なし</v>
      </c>
      <c r="BW27" s="90">
        <f t="shared" ca="1" si="77"/>
        <v>100</v>
      </c>
      <c r="BX27" s="69">
        <f t="shared" ca="1" si="78"/>
        <v>600</v>
      </c>
      <c r="BY27" s="64">
        <f t="shared" ca="1" si="79"/>
        <v>65</v>
      </c>
      <c r="BZ27" s="64">
        <f t="shared" ca="1" si="80"/>
        <v>20</v>
      </c>
      <c r="CA27" s="64" t="str">
        <f t="shared" ca="1" si="49"/>
        <v>水位なし</v>
      </c>
      <c r="CB27" s="64">
        <f t="shared" ca="1" si="81"/>
        <v>1800</v>
      </c>
      <c r="CC27" s="64">
        <f t="shared" ca="1" si="82"/>
        <v>130</v>
      </c>
      <c r="CD27" s="64">
        <f t="shared" ca="1" si="83"/>
        <v>15</v>
      </c>
      <c r="CE27" s="64">
        <f t="shared" ca="1" si="84"/>
        <v>300</v>
      </c>
      <c r="CF27" s="64">
        <f t="shared" ca="1" si="85"/>
        <v>1400</v>
      </c>
      <c r="CG27" s="64">
        <f t="shared" ca="1" si="86"/>
        <v>8</v>
      </c>
      <c r="CH27" s="64">
        <f t="shared" ca="1" si="87"/>
        <v>800</v>
      </c>
      <c r="CI27" s="64">
        <f t="shared" ca="1" si="88"/>
        <v>150</v>
      </c>
      <c r="CJ27" s="64">
        <f t="shared" ca="1" si="89"/>
        <v>10</v>
      </c>
      <c r="CK27" s="64">
        <f t="shared" ca="1" si="90"/>
        <v>20</v>
      </c>
      <c r="CL27" s="64">
        <f t="shared" ca="1" si="91"/>
        <v>800</v>
      </c>
      <c r="CM27" s="64">
        <f t="shared" ca="1" si="92"/>
        <v>800</v>
      </c>
      <c r="CN27" s="64">
        <f t="shared" ca="1" si="93"/>
        <v>10</v>
      </c>
      <c r="CO27" s="134"/>
      <c r="CP27" s="64">
        <f t="shared" ca="1" si="51"/>
        <v>800</v>
      </c>
      <c r="CQ27" s="64">
        <f t="shared" ca="1" si="94"/>
        <v>4800</v>
      </c>
      <c r="CR27" s="64">
        <f t="shared" ca="1" si="95"/>
        <v>1800</v>
      </c>
      <c r="CS27" s="64">
        <f t="shared" ca="1" si="96"/>
        <v>8</v>
      </c>
      <c r="CT27" s="64">
        <f t="shared" ca="1" si="97"/>
        <v>20</v>
      </c>
      <c r="CU27" s="64">
        <f t="shared" ca="1" si="98"/>
        <v>280</v>
      </c>
      <c r="CV27" s="64">
        <f t="shared" ca="1" si="99"/>
        <v>12</v>
      </c>
      <c r="CW27" s="64">
        <f t="shared" ca="1" si="100"/>
        <v>8</v>
      </c>
      <c r="CX27" s="64">
        <f t="shared" ca="1" si="101"/>
        <v>8</v>
      </c>
      <c r="CY27" s="64">
        <f t="shared" ca="1" si="102"/>
        <v>1800</v>
      </c>
      <c r="CZ27" s="64">
        <f t="shared" ca="1" si="103"/>
        <v>4500</v>
      </c>
      <c r="DA27" s="64">
        <f t="shared" ca="1" si="104"/>
        <v>15</v>
      </c>
      <c r="DB27" s="64">
        <f t="shared" ca="1" si="105"/>
        <v>80</v>
      </c>
      <c r="DC27" s="64">
        <f t="shared" ca="1" si="106"/>
        <v>130</v>
      </c>
      <c r="DD27" s="64">
        <f t="shared" ca="1" si="107"/>
        <v>250</v>
      </c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64">
        <f t="shared" ca="1" si="108"/>
        <v>10</v>
      </c>
      <c r="DS27" s="64">
        <f t="shared" ca="1" si="109"/>
        <v>15</v>
      </c>
      <c r="DT27" s="64">
        <f t="shared" ca="1" si="110"/>
        <v>12</v>
      </c>
      <c r="DU27" s="137"/>
      <c r="DV27" s="69">
        <f t="shared" ca="1" si="111"/>
        <v>480</v>
      </c>
      <c r="DW27" s="90">
        <f t="shared" ca="1" si="112"/>
        <v>300</v>
      </c>
      <c r="DX27" s="90">
        <f t="shared" ca="1" si="113"/>
        <v>40</v>
      </c>
      <c r="DZ27" s="168" t="s">
        <v>62</v>
      </c>
      <c r="EA27" s="70" t="s">
        <v>309</v>
      </c>
      <c r="EB27" s="142">
        <v>57.755000000000003</v>
      </c>
    </row>
    <row r="28" spans="1:132" x14ac:dyDescent="0.15">
      <c r="A28" s="66" t="s">
        <v>416</v>
      </c>
      <c r="B28" s="63">
        <f t="shared" ca="1" si="66"/>
        <v>41463</v>
      </c>
      <c r="C28" s="138"/>
      <c r="D28" s="138"/>
      <c r="E28" s="75">
        <f t="shared" ca="1" si="0"/>
        <v>54.717999999999996</v>
      </c>
      <c r="F28" s="75">
        <f t="shared" ca="1" si="67"/>
        <v>52.275000000000006</v>
      </c>
      <c r="G28" s="138"/>
      <c r="H28" s="138"/>
      <c r="I28" s="75">
        <f t="shared" ca="1" si="1"/>
        <v>52.029999999999994</v>
      </c>
      <c r="J28" s="75">
        <f t="shared" ca="1" si="2"/>
        <v>46.857999999999997</v>
      </c>
      <c r="K28" s="138"/>
      <c r="L28" s="75">
        <f t="shared" ca="1" si="4"/>
        <v>71.932000000000002</v>
      </c>
      <c r="M28" s="75">
        <f t="shared" ca="1" si="5"/>
        <v>63.991999999999997</v>
      </c>
      <c r="N28" s="75">
        <f t="shared" ca="1" si="6"/>
        <v>71.894999999999996</v>
      </c>
      <c r="O28" s="75">
        <f t="shared" ca="1" si="7"/>
        <v>66.259</v>
      </c>
      <c r="P28" s="138"/>
      <c r="Q28" s="75">
        <f t="shared" ca="1" si="9"/>
        <v>54.582000000000008</v>
      </c>
      <c r="R28" s="75">
        <f t="shared" ca="1" si="10"/>
        <v>52.268999999999991</v>
      </c>
      <c r="S28" s="75">
        <f t="shared" ca="1" si="11"/>
        <v>64.650000000000006</v>
      </c>
      <c r="T28" s="75">
        <f t="shared" ca="1" si="12"/>
        <v>55.617000000000004</v>
      </c>
      <c r="U28" s="75">
        <f t="shared" ca="1" si="13"/>
        <v>52.244</v>
      </c>
      <c r="V28" s="75">
        <f t="shared" ca="1" si="14"/>
        <v>50.933999999999997</v>
      </c>
      <c r="W28" s="75">
        <f t="shared" ca="1" si="15"/>
        <v>43.328000000000003</v>
      </c>
      <c r="X28" s="75">
        <f t="shared" ca="1" si="68"/>
        <v>53.948999999999998</v>
      </c>
      <c r="Y28" s="75">
        <f t="shared" ca="1" si="16"/>
        <v>52.097999999999999</v>
      </c>
      <c r="Z28" s="75">
        <f t="shared" ca="1" si="69"/>
        <v>49.96</v>
      </c>
      <c r="AA28" s="75">
        <f t="shared" ca="1" si="17"/>
        <v>50.688000000000002</v>
      </c>
      <c r="AB28" s="75">
        <f t="shared" ca="1" si="18"/>
        <v>49.978999999999999</v>
      </c>
      <c r="AC28" s="75">
        <f t="shared" ca="1" si="19"/>
        <v>50.469000000000001</v>
      </c>
      <c r="AD28" s="138"/>
      <c r="AE28" s="75">
        <f t="shared" ca="1" si="21"/>
        <v>72.102000000000004</v>
      </c>
      <c r="AF28" s="75">
        <f t="shared" ca="1" si="22"/>
        <v>73.195000000000007</v>
      </c>
      <c r="AG28" s="75">
        <f t="shared" ca="1" si="23"/>
        <v>67.352000000000004</v>
      </c>
      <c r="AH28" s="75">
        <f t="shared" ca="1" si="24"/>
        <v>60.396999999999998</v>
      </c>
      <c r="AI28" s="75">
        <f t="shared" ca="1" si="25"/>
        <v>60.593000000000004</v>
      </c>
      <c r="AJ28" s="75">
        <f t="shared" ca="1" si="26"/>
        <v>54.846999999999994</v>
      </c>
      <c r="AK28" s="75">
        <f t="shared" ca="1" si="27"/>
        <v>51.444999999999993</v>
      </c>
      <c r="AL28" s="75">
        <f t="shared" ca="1" si="28"/>
        <v>50.935000000000002</v>
      </c>
      <c r="AM28" s="75">
        <f t="shared" ca="1" si="29"/>
        <v>73.265000000000001</v>
      </c>
      <c r="AN28" s="75">
        <f t="shared" ca="1" si="30"/>
        <v>69.433999999999997</v>
      </c>
      <c r="AO28" s="75">
        <f t="shared" ca="1" si="31"/>
        <v>60.168999999999997</v>
      </c>
      <c r="AP28" s="75">
        <f t="shared" ca="1" si="32"/>
        <v>54.603999999999999</v>
      </c>
      <c r="AQ28" s="75">
        <f t="shared" ca="1" si="33"/>
        <v>53.13</v>
      </c>
      <c r="AR28" s="75">
        <f t="shared" ca="1" si="34"/>
        <v>51.808999999999997</v>
      </c>
      <c r="AS28" s="75">
        <f t="shared" ca="1" si="35"/>
        <v>48.873000000000005</v>
      </c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76">
        <f t="shared" ca="1" si="41"/>
        <v>70.09</v>
      </c>
      <c r="BH28" s="76">
        <f t="shared" ca="1" si="42"/>
        <v>63.594999999999999</v>
      </c>
      <c r="BI28" s="76">
        <f t="shared" ca="1" si="43"/>
        <v>53.997999999999998</v>
      </c>
      <c r="BJ28" s="157"/>
      <c r="BK28" s="76">
        <f t="shared" ca="1" si="70"/>
        <v>49.244</v>
      </c>
      <c r="BL28" s="76">
        <f t="shared" ca="1" si="71"/>
        <v>47.605000000000004</v>
      </c>
      <c r="BM28" s="76">
        <f t="shared" ca="1" si="72"/>
        <v>50.386000000000003</v>
      </c>
      <c r="BN28" s="89" t="str">
        <f t="shared" ca="1" si="44"/>
        <v>水位なし</v>
      </c>
      <c r="BO28" s="89" t="str">
        <f t="shared" ca="1" si="45"/>
        <v>水位なし</v>
      </c>
      <c r="BP28" s="89">
        <f t="shared" ca="1" si="73"/>
        <v>450</v>
      </c>
      <c r="BQ28" s="68">
        <f t="shared" ca="1" si="74"/>
        <v>1100</v>
      </c>
      <c r="BR28" s="64" t="str">
        <f t="shared" ca="1" si="46"/>
        <v>水位なし</v>
      </c>
      <c r="BS28" s="64" t="str">
        <f t="shared" ca="1" si="47"/>
        <v>水位なし</v>
      </c>
      <c r="BT28" s="64">
        <f t="shared" ca="1" si="75"/>
        <v>60</v>
      </c>
      <c r="BU28" s="64">
        <f t="shared" ca="1" si="76"/>
        <v>300</v>
      </c>
      <c r="BV28" s="90" t="str">
        <f t="shared" ca="1" si="48"/>
        <v>水位なし</v>
      </c>
      <c r="BW28" s="90">
        <f t="shared" ca="1" si="77"/>
        <v>110</v>
      </c>
      <c r="BX28" s="69">
        <f t="shared" ca="1" si="78"/>
        <v>600</v>
      </c>
      <c r="BY28" s="64">
        <f t="shared" ca="1" si="79"/>
        <v>35</v>
      </c>
      <c r="BZ28" s="64">
        <f t="shared" ca="1" si="80"/>
        <v>22</v>
      </c>
      <c r="CA28" s="64" t="str">
        <f t="shared" ca="1" si="49"/>
        <v>水位なし</v>
      </c>
      <c r="CB28" s="64">
        <f t="shared" ca="1" si="81"/>
        <v>1500</v>
      </c>
      <c r="CC28" s="64">
        <f t="shared" ca="1" si="82"/>
        <v>100</v>
      </c>
      <c r="CD28" s="64">
        <f t="shared" ca="1" si="83"/>
        <v>15</v>
      </c>
      <c r="CE28" s="64">
        <f t="shared" ca="1" si="84"/>
        <v>300</v>
      </c>
      <c r="CF28" s="64">
        <f t="shared" ca="1" si="85"/>
        <v>1200</v>
      </c>
      <c r="CG28" s="64">
        <f t="shared" ca="1" si="86"/>
        <v>10</v>
      </c>
      <c r="CH28" s="64">
        <f t="shared" ca="1" si="87"/>
        <v>800</v>
      </c>
      <c r="CI28" s="64">
        <f t="shared" ca="1" si="88"/>
        <v>140</v>
      </c>
      <c r="CJ28" s="64">
        <f t="shared" ca="1" si="89"/>
        <v>10</v>
      </c>
      <c r="CK28" s="64">
        <f t="shared" ca="1" si="90"/>
        <v>20</v>
      </c>
      <c r="CL28" s="64">
        <f t="shared" ca="1" si="91"/>
        <v>800</v>
      </c>
      <c r="CM28" s="64">
        <f t="shared" ca="1" si="92"/>
        <v>850</v>
      </c>
      <c r="CN28" s="64">
        <f t="shared" ca="1" si="93"/>
        <v>12</v>
      </c>
      <c r="CO28" s="134"/>
      <c r="CP28" s="64">
        <f t="shared" ca="1" si="51"/>
        <v>900</v>
      </c>
      <c r="CQ28" s="64">
        <f t="shared" ca="1" si="94"/>
        <v>5000</v>
      </c>
      <c r="CR28" s="64">
        <f t="shared" ca="1" si="95"/>
        <v>1700</v>
      </c>
      <c r="CS28" s="64">
        <f t="shared" ca="1" si="96"/>
        <v>8</v>
      </c>
      <c r="CT28" s="64">
        <f t="shared" ca="1" si="97"/>
        <v>40</v>
      </c>
      <c r="CU28" s="64">
        <f t="shared" ca="1" si="98"/>
        <v>30</v>
      </c>
      <c r="CV28" s="64">
        <f t="shared" ca="1" si="99"/>
        <v>15</v>
      </c>
      <c r="CW28" s="64">
        <f t="shared" ca="1" si="100"/>
        <v>10</v>
      </c>
      <c r="CX28" s="64">
        <f t="shared" ca="1" si="101"/>
        <v>10</v>
      </c>
      <c r="CY28" s="64">
        <f t="shared" ca="1" si="102"/>
        <v>1600</v>
      </c>
      <c r="CZ28" s="64">
        <f t="shared" ca="1" si="103"/>
        <v>3500</v>
      </c>
      <c r="DA28" s="64">
        <f t="shared" ca="1" si="104"/>
        <v>15</v>
      </c>
      <c r="DB28" s="64">
        <f t="shared" ca="1" si="105"/>
        <v>70</v>
      </c>
      <c r="DC28" s="64">
        <f t="shared" ca="1" si="106"/>
        <v>120</v>
      </c>
      <c r="DD28" s="64">
        <f t="shared" ca="1" si="107"/>
        <v>250</v>
      </c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64">
        <f t="shared" ca="1" si="108"/>
        <v>10</v>
      </c>
      <c r="DS28" s="64">
        <f t="shared" ca="1" si="109"/>
        <v>12</v>
      </c>
      <c r="DT28" s="64">
        <f t="shared" ca="1" si="110"/>
        <v>15</v>
      </c>
      <c r="DU28" s="137"/>
      <c r="DV28" s="69">
        <f t="shared" ca="1" si="111"/>
        <v>250</v>
      </c>
      <c r="DW28" s="90">
        <f t="shared" ca="1" si="112"/>
        <v>400</v>
      </c>
      <c r="DX28" s="90">
        <f t="shared" ca="1" si="113"/>
        <v>35</v>
      </c>
      <c r="DZ28" s="170"/>
      <c r="EA28" s="143" t="s">
        <v>310</v>
      </c>
      <c r="EB28" s="144">
        <v>57.741</v>
      </c>
    </row>
    <row r="29" spans="1:132" x14ac:dyDescent="0.15">
      <c r="A29" s="66" t="s">
        <v>417</v>
      </c>
      <c r="B29" s="63">
        <f t="shared" ca="1" si="66"/>
        <v>41471</v>
      </c>
      <c r="C29" s="138"/>
      <c r="D29" s="138"/>
      <c r="E29" s="75">
        <f t="shared" ca="1" si="0"/>
        <v>54.373999999999995</v>
      </c>
      <c r="F29" s="75">
        <f t="shared" ca="1" si="67"/>
        <v>51.872</v>
      </c>
      <c r="G29" s="138"/>
      <c r="H29" s="138"/>
      <c r="I29" s="75">
        <f t="shared" ca="1" si="1"/>
        <v>51.739999999999995</v>
      </c>
      <c r="J29" s="75">
        <f t="shared" ca="1" si="2"/>
        <v>46.76</v>
      </c>
      <c r="K29" s="138"/>
      <c r="L29" s="75">
        <f t="shared" ca="1" si="4"/>
        <v>71.917000000000002</v>
      </c>
      <c r="M29" s="75">
        <f t="shared" ca="1" si="5"/>
        <v>63.896999999999998</v>
      </c>
      <c r="N29" s="75">
        <f t="shared" ca="1" si="6"/>
        <v>71.853999999999999</v>
      </c>
      <c r="O29" s="75">
        <f t="shared" ca="1" si="7"/>
        <v>66.216999999999999</v>
      </c>
      <c r="P29" s="138"/>
      <c r="Q29" s="75">
        <f t="shared" ca="1" si="9"/>
        <v>54.731000000000002</v>
      </c>
      <c r="R29" s="75">
        <f t="shared" ca="1" si="10"/>
        <v>51.994999999999997</v>
      </c>
      <c r="S29" s="75">
        <f t="shared" ca="1" si="11"/>
        <v>64.53</v>
      </c>
      <c r="T29" s="75">
        <f t="shared" ca="1" si="12"/>
        <v>55.405000000000001</v>
      </c>
      <c r="U29" s="75">
        <f t="shared" ca="1" si="13"/>
        <v>52.080000000000005</v>
      </c>
      <c r="V29" s="75">
        <f t="shared" ca="1" si="14"/>
        <v>50.774999999999999</v>
      </c>
      <c r="W29" s="75">
        <f t="shared" ca="1" si="15"/>
        <v>42.855000000000004</v>
      </c>
      <c r="X29" s="75">
        <f t="shared" ca="1" si="68"/>
        <v>53.689</v>
      </c>
      <c r="Y29" s="75">
        <f t="shared" ca="1" si="16"/>
        <v>51.827000000000005</v>
      </c>
      <c r="Z29" s="75">
        <f t="shared" ca="1" si="69"/>
        <v>49.744</v>
      </c>
      <c r="AA29" s="75">
        <f t="shared" ca="1" si="17"/>
        <v>50.572000000000003</v>
      </c>
      <c r="AB29" s="75">
        <f t="shared" ca="1" si="18"/>
        <v>49.900999999999996</v>
      </c>
      <c r="AC29" s="75">
        <f t="shared" ca="1" si="19"/>
        <v>50.451000000000001</v>
      </c>
      <c r="AD29" s="138"/>
      <c r="AE29" s="75">
        <f t="shared" ca="1" si="21"/>
        <v>72.195999999999998</v>
      </c>
      <c r="AF29" s="75">
        <f t="shared" ca="1" si="22"/>
        <v>73.123000000000005</v>
      </c>
      <c r="AG29" s="75">
        <f t="shared" ca="1" si="23"/>
        <v>67.388000000000005</v>
      </c>
      <c r="AH29" s="75">
        <f t="shared" ca="1" si="24"/>
        <v>60.222000000000001</v>
      </c>
      <c r="AI29" s="75">
        <f t="shared" ca="1" si="25"/>
        <v>60.608000000000004</v>
      </c>
      <c r="AJ29" s="75">
        <f t="shared" ca="1" si="26"/>
        <v>54.727999999999994</v>
      </c>
      <c r="AK29" s="75">
        <f t="shared" ca="1" si="27"/>
        <v>51.427999999999997</v>
      </c>
      <c r="AL29" s="75">
        <f t="shared" ca="1" si="28"/>
        <v>50.871000000000002</v>
      </c>
      <c r="AM29" s="75">
        <f t="shared" ca="1" si="29"/>
        <v>73.307000000000002</v>
      </c>
      <c r="AN29" s="75">
        <f t="shared" ca="1" si="30"/>
        <v>69.38</v>
      </c>
      <c r="AO29" s="75">
        <f t="shared" ca="1" si="31"/>
        <v>60.164000000000001</v>
      </c>
      <c r="AP29" s="75">
        <f t="shared" ca="1" si="32"/>
        <v>54.509</v>
      </c>
      <c r="AQ29" s="75">
        <f t="shared" ca="1" si="33"/>
        <v>52.970000000000006</v>
      </c>
      <c r="AR29" s="75">
        <f t="shared" ca="1" si="34"/>
        <v>51.667000000000002</v>
      </c>
      <c r="AS29" s="75">
        <f t="shared" ca="1" si="35"/>
        <v>48.683000000000007</v>
      </c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76">
        <f t="shared" ca="1" si="41"/>
        <v>69.786999999999992</v>
      </c>
      <c r="BH29" s="76">
        <f t="shared" ca="1" si="42"/>
        <v>63.502000000000002</v>
      </c>
      <c r="BI29" s="76">
        <f t="shared" ca="1" si="43"/>
        <v>53.914999999999992</v>
      </c>
      <c r="BJ29" s="157"/>
      <c r="BK29" s="76">
        <f t="shared" ca="1" si="70"/>
        <v>49.582999999999998</v>
      </c>
      <c r="BL29" s="76">
        <f t="shared" ca="1" si="71"/>
        <v>47.494</v>
      </c>
      <c r="BM29" s="76">
        <f t="shared" ca="1" si="72"/>
        <v>50.34</v>
      </c>
      <c r="BN29" s="89" t="str">
        <f t="shared" ca="1" si="44"/>
        <v>水位なし</v>
      </c>
      <c r="BO29" s="89" t="str">
        <f t="shared" ca="1" si="45"/>
        <v>水位なし</v>
      </c>
      <c r="BP29" s="89">
        <f t="shared" ca="1" si="73"/>
        <v>450</v>
      </c>
      <c r="BQ29" s="68">
        <f t="shared" ca="1" si="74"/>
        <v>1000</v>
      </c>
      <c r="BR29" s="64" t="str">
        <f t="shared" ca="1" si="46"/>
        <v>水位なし</v>
      </c>
      <c r="BS29" s="64" t="str">
        <f t="shared" ca="1" si="47"/>
        <v>水位なし</v>
      </c>
      <c r="BT29" s="64">
        <f t="shared" ca="1" si="75"/>
        <v>70</v>
      </c>
      <c r="BU29" s="64">
        <f t="shared" ca="1" si="76"/>
        <v>280</v>
      </c>
      <c r="BV29" s="90" t="str">
        <f t="shared" ca="1" si="48"/>
        <v>水位なし</v>
      </c>
      <c r="BW29" s="90">
        <f t="shared" ca="1" si="77"/>
        <v>140</v>
      </c>
      <c r="BX29" s="69">
        <f t="shared" ca="1" si="78"/>
        <v>600</v>
      </c>
      <c r="BY29" s="64">
        <f t="shared" ca="1" si="79"/>
        <v>40</v>
      </c>
      <c r="BZ29" s="64">
        <f t="shared" ca="1" si="80"/>
        <v>25</v>
      </c>
      <c r="CA29" s="64" t="str">
        <f t="shared" ca="1" si="49"/>
        <v>水位なし</v>
      </c>
      <c r="CB29" s="64">
        <f t="shared" ca="1" si="81"/>
        <v>1600</v>
      </c>
      <c r="CC29" s="64">
        <f t="shared" ca="1" si="82"/>
        <v>140</v>
      </c>
      <c r="CD29" s="64">
        <f t="shared" ca="1" si="83"/>
        <v>20</v>
      </c>
      <c r="CE29" s="64">
        <f t="shared" ca="1" si="84"/>
        <v>300</v>
      </c>
      <c r="CF29" s="64">
        <f t="shared" ca="1" si="85"/>
        <v>1200</v>
      </c>
      <c r="CG29" s="64">
        <f t="shared" ca="1" si="86"/>
        <v>8</v>
      </c>
      <c r="CH29" s="64">
        <f t="shared" ca="1" si="87"/>
        <v>850</v>
      </c>
      <c r="CI29" s="64">
        <f t="shared" ca="1" si="88"/>
        <v>130</v>
      </c>
      <c r="CJ29" s="64">
        <f t="shared" ca="1" si="89"/>
        <v>10</v>
      </c>
      <c r="CK29" s="64">
        <f t="shared" ca="1" si="90"/>
        <v>20</v>
      </c>
      <c r="CL29" s="64">
        <f t="shared" ca="1" si="91"/>
        <v>700</v>
      </c>
      <c r="CM29" s="64">
        <f t="shared" ca="1" si="92"/>
        <v>800</v>
      </c>
      <c r="CN29" s="64">
        <f t="shared" ca="1" si="93"/>
        <v>12</v>
      </c>
      <c r="CO29" s="134"/>
      <c r="CP29" s="64">
        <f t="shared" ca="1" si="51"/>
        <v>900</v>
      </c>
      <c r="CQ29" s="64">
        <f t="shared" ca="1" si="94"/>
        <v>4800</v>
      </c>
      <c r="CR29" s="64">
        <f t="shared" ca="1" si="95"/>
        <v>2000</v>
      </c>
      <c r="CS29" s="64">
        <f t="shared" ca="1" si="96"/>
        <v>10</v>
      </c>
      <c r="CT29" s="64">
        <f t="shared" ca="1" si="97"/>
        <v>50</v>
      </c>
      <c r="CU29" s="64">
        <f t="shared" ca="1" si="98"/>
        <v>30</v>
      </c>
      <c r="CV29" s="64">
        <f t="shared" ca="1" si="99"/>
        <v>15</v>
      </c>
      <c r="CW29" s="64">
        <f t="shared" ca="1" si="100"/>
        <v>10</v>
      </c>
      <c r="CX29" s="64">
        <f t="shared" ca="1" si="101"/>
        <v>10</v>
      </c>
      <c r="CY29" s="64">
        <f t="shared" ca="1" si="102"/>
        <v>1800</v>
      </c>
      <c r="CZ29" s="64">
        <f t="shared" ca="1" si="103"/>
        <v>3500</v>
      </c>
      <c r="DA29" s="64">
        <f t="shared" ca="1" si="104"/>
        <v>15</v>
      </c>
      <c r="DB29" s="64">
        <f t="shared" ca="1" si="105"/>
        <v>60</v>
      </c>
      <c r="DC29" s="64">
        <f t="shared" ca="1" si="106"/>
        <v>140</v>
      </c>
      <c r="DD29" s="64">
        <f t="shared" ca="1" si="107"/>
        <v>250</v>
      </c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64">
        <f t="shared" ca="1" si="108"/>
        <v>20</v>
      </c>
      <c r="DS29" s="64">
        <f t="shared" ca="1" si="109"/>
        <v>12</v>
      </c>
      <c r="DT29" s="64">
        <f t="shared" ca="1" si="110"/>
        <v>12</v>
      </c>
      <c r="DU29" s="137"/>
      <c r="DV29" s="69">
        <f t="shared" ca="1" si="111"/>
        <v>400</v>
      </c>
      <c r="DW29" s="90">
        <f t="shared" ca="1" si="112"/>
        <v>400</v>
      </c>
      <c r="DX29" s="90">
        <f t="shared" ca="1" si="113"/>
        <v>40</v>
      </c>
      <c r="DZ29" s="169"/>
      <c r="EA29" s="71" t="s">
        <v>311</v>
      </c>
      <c r="EB29" s="145">
        <v>57.701000000000001</v>
      </c>
    </row>
    <row r="30" spans="1:132" x14ac:dyDescent="0.15">
      <c r="A30" s="66" t="s">
        <v>418</v>
      </c>
      <c r="B30" s="63">
        <f t="shared" ca="1" si="66"/>
        <v>41478</v>
      </c>
      <c r="C30" s="138"/>
      <c r="D30" s="138"/>
      <c r="E30" s="75">
        <f t="shared" ca="1" si="0"/>
        <v>54.355999999999995</v>
      </c>
      <c r="F30" s="75">
        <f t="shared" ca="1" si="67"/>
        <v>51.825000000000003</v>
      </c>
      <c r="G30" s="138"/>
      <c r="H30" s="138"/>
      <c r="I30" s="75">
        <f t="shared" ca="1" si="1"/>
        <v>51.810999999999993</v>
      </c>
      <c r="J30" s="75">
        <f t="shared" ca="1" si="2"/>
        <v>46.787999999999997</v>
      </c>
      <c r="K30" s="138"/>
      <c r="L30" s="75">
        <f t="shared" ca="1" si="4"/>
        <v>71.915999999999997</v>
      </c>
      <c r="M30" s="75">
        <f t="shared" ca="1" si="5"/>
        <v>63.884</v>
      </c>
      <c r="N30" s="75">
        <f t="shared" ca="1" si="6"/>
        <v>71.554999999999993</v>
      </c>
      <c r="O30" s="75">
        <f t="shared" ca="1" si="7"/>
        <v>66.174000000000007</v>
      </c>
      <c r="P30" s="138"/>
      <c r="Q30" s="75">
        <f t="shared" ca="1" si="9"/>
        <v>54.612000000000002</v>
      </c>
      <c r="R30" s="75">
        <f t="shared" ca="1" si="10"/>
        <v>51.954999999999998</v>
      </c>
      <c r="S30" s="75">
        <f t="shared" ca="1" si="11"/>
        <v>63.307000000000002</v>
      </c>
      <c r="T30" s="75">
        <f t="shared" ca="1" si="12"/>
        <v>55.201000000000008</v>
      </c>
      <c r="U30" s="75">
        <f t="shared" ca="1" si="13"/>
        <v>52.220000000000006</v>
      </c>
      <c r="V30" s="75">
        <f t="shared" ca="1" si="14"/>
        <v>50.751000000000005</v>
      </c>
      <c r="W30" s="75">
        <f t="shared" ca="1" si="15"/>
        <v>42.704999999999998</v>
      </c>
      <c r="X30" s="75">
        <f t="shared" ca="1" si="68"/>
        <v>54.119</v>
      </c>
      <c r="Y30" s="75">
        <f t="shared" ca="1" si="16"/>
        <v>52.389000000000003</v>
      </c>
      <c r="Z30" s="75">
        <f t="shared" ca="1" si="69"/>
        <v>49.704999999999998</v>
      </c>
      <c r="AA30" s="75">
        <f t="shared" ca="1" si="17"/>
        <v>50.578000000000003</v>
      </c>
      <c r="AB30" s="75">
        <f t="shared" ca="1" si="18"/>
        <v>49.941000000000003</v>
      </c>
      <c r="AC30" s="75">
        <f t="shared" ca="1" si="19"/>
        <v>50.346000000000004</v>
      </c>
      <c r="AD30" s="138"/>
      <c r="AE30" s="75">
        <f t="shared" ca="1" si="21"/>
        <v>72.096000000000004</v>
      </c>
      <c r="AF30" s="75">
        <f t="shared" ca="1" si="22"/>
        <v>73.239000000000004</v>
      </c>
      <c r="AG30" s="75">
        <f t="shared" ca="1" si="23"/>
        <v>67.403999999999996</v>
      </c>
      <c r="AH30" s="75">
        <f t="shared" ca="1" si="24"/>
        <v>60.15</v>
      </c>
      <c r="AI30" s="75">
        <f t="shared" ca="1" si="25"/>
        <v>60.472999999999999</v>
      </c>
      <c r="AJ30" s="75">
        <f t="shared" ca="1" si="26"/>
        <v>54.793999999999997</v>
      </c>
      <c r="AK30" s="75">
        <f t="shared" ca="1" si="27"/>
        <v>51.433999999999997</v>
      </c>
      <c r="AL30" s="75">
        <f t="shared" ca="1" si="28"/>
        <v>50.799000000000007</v>
      </c>
      <c r="AM30" s="75">
        <f t="shared" ca="1" si="29"/>
        <v>73.040000000000006</v>
      </c>
      <c r="AN30" s="75">
        <f t="shared" ca="1" si="30"/>
        <v>70.353999999999999</v>
      </c>
      <c r="AO30" s="75">
        <f t="shared" ca="1" si="31"/>
        <v>60.173999999999992</v>
      </c>
      <c r="AP30" s="75">
        <f t="shared" ca="1" si="32"/>
        <v>54.001999999999995</v>
      </c>
      <c r="AQ30" s="75">
        <f t="shared" ca="1" si="33"/>
        <v>52.219000000000001</v>
      </c>
      <c r="AR30" s="75">
        <f t="shared" ca="1" si="34"/>
        <v>51.262</v>
      </c>
      <c r="AS30" s="75">
        <f t="shared" ca="1" si="35"/>
        <v>48.683000000000007</v>
      </c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76">
        <f t="shared" ca="1" si="41"/>
        <v>70.036999999999992</v>
      </c>
      <c r="BH30" s="76">
        <f t="shared" ca="1" si="42"/>
        <v>63.564999999999998</v>
      </c>
      <c r="BI30" s="76">
        <f t="shared" ca="1" si="43"/>
        <v>53.926999999999992</v>
      </c>
      <c r="BJ30" s="157"/>
      <c r="BK30" s="76">
        <f t="shared" ca="1" si="70"/>
        <v>49.393999999999998</v>
      </c>
      <c r="BL30" s="76">
        <f t="shared" ca="1" si="71"/>
        <v>47.387</v>
      </c>
      <c r="BM30" s="76">
        <f t="shared" ca="1" si="72"/>
        <v>50.298000000000002</v>
      </c>
      <c r="BN30" s="89" t="str">
        <f t="shared" ca="1" si="44"/>
        <v>水位なし</v>
      </c>
      <c r="BO30" s="89" t="str">
        <f t="shared" ca="1" si="45"/>
        <v>水位なし</v>
      </c>
      <c r="BP30" s="89">
        <f t="shared" ca="1" si="73"/>
        <v>400</v>
      </c>
      <c r="BQ30" s="68">
        <f t="shared" ca="1" si="74"/>
        <v>950</v>
      </c>
      <c r="BR30" s="64" t="str">
        <f t="shared" ca="1" si="46"/>
        <v>水位なし</v>
      </c>
      <c r="BS30" s="64" t="str">
        <f t="shared" ca="1" si="47"/>
        <v>水位なし</v>
      </c>
      <c r="BT30" s="64">
        <f t="shared" ca="1" si="75"/>
        <v>70</v>
      </c>
      <c r="BU30" s="64">
        <f t="shared" ca="1" si="76"/>
        <v>260</v>
      </c>
      <c r="BV30" s="90" t="str">
        <f t="shared" ca="1" si="48"/>
        <v>水位なし</v>
      </c>
      <c r="BW30" s="90">
        <f t="shared" ca="1" si="77"/>
        <v>120</v>
      </c>
      <c r="BX30" s="69">
        <f t="shared" ca="1" si="78"/>
        <v>500</v>
      </c>
      <c r="BY30" s="64">
        <f t="shared" ca="1" si="79"/>
        <v>12</v>
      </c>
      <c r="BZ30" s="64">
        <f t="shared" ca="1" si="80"/>
        <v>30</v>
      </c>
      <c r="CA30" s="64" t="str">
        <f t="shared" ca="1" si="49"/>
        <v>水位なし</v>
      </c>
      <c r="CB30" s="64">
        <f t="shared" ca="1" si="81"/>
        <v>1700</v>
      </c>
      <c r="CC30" s="64">
        <f t="shared" ca="1" si="82"/>
        <v>140</v>
      </c>
      <c r="CD30" s="64">
        <f t="shared" ca="1" si="83"/>
        <v>15</v>
      </c>
      <c r="CE30" s="64">
        <f t="shared" ca="1" si="84"/>
        <v>320</v>
      </c>
      <c r="CF30" s="64">
        <f t="shared" ca="1" si="85"/>
        <v>1400</v>
      </c>
      <c r="CG30" s="64">
        <f t="shared" ca="1" si="86"/>
        <v>8</v>
      </c>
      <c r="CH30" s="64">
        <f t="shared" ca="1" si="87"/>
        <v>750</v>
      </c>
      <c r="CI30" s="64">
        <f t="shared" ca="1" si="88"/>
        <v>140</v>
      </c>
      <c r="CJ30" s="64">
        <f t="shared" ca="1" si="89"/>
        <v>10</v>
      </c>
      <c r="CK30" s="64">
        <f t="shared" ca="1" si="90"/>
        <v>20</v>
      </c>
      <c r="CL30" s="64">
        <f t="shared" ca="1" si="91"/>
        <v>820</v>
      </c>
      <c r="CM30" s="64">
        <f t="shared" ca="1" si="92"/>
        <v>600</v>
      </c>
      <c r="CN30" s="64">
        <f t="shared" ca="1" si="93"/>
        <v>12</v>
      </c>
      <c r="CO30" s="134"/>
      <c r="CP30" s="64">
        <f t="shared" ca="1" si="51"/>
        <v>800</v>
      </c>
      <c r="CQ30" s="64">
        <f t="shared" ca="1" si="94"/>
        <v>5000</v>
      </c>
      <c r="CR30" s="64">
        <f t="shared" ca="1" si="95"/>
        <v>4000</v>
      </c>
      <c r="CS30" s="64">
        <f t="shared" ca="1" si="96"/>
        <v>8</v>
      </c>
      <c r="CT30" s="64">
        <f t="shared" ca="1" si="97"/>
        <v>20</v>
      </c>
      <c r="CU30" s="64">
        <f t="shared" ca="1" si="98"/>
        <v>35</v>
      </c>
      <c r="CV30" s="64">
        <f t="shared" ca="1" si="99"/>
        <v>15</v>
      </c>
      <c r="CW30" s="64">
        <f t="shared" ca="1" si="100"/>
        <v>8</v>
      </c>
      <c r="CX30" s="64">
        <f t="shared" ca="1" si="101"/>
        <v>22</v>
      </c>
      <c r="CY30" s="64">
        <f t="shared" ca="1" si="102"/>
        <v>1500</v>
      </c>
      <c r="CZ30" s="64">
        <f t="shared" ca="1" si="103"/>
        <v>4000</v>
      </c>
      <c r="DA30" s="64">
        <f t="shared" ca="1" si="104"/>
        <v>15</v>
      </c>
      <c r="DB30" s="64">
        <f t="shared" ca="1" si="105"/>
        <v>60</v>
      </c>
      <c r="DC30" s="64">
        <f t="shared" ca="1" si="106"/>
        <v>100</v>
      </c>
      <c r="DD30" s="64">
        <f t="shared" ca="1" si="107"/>
        <v>200</v>
      </c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64">
        <f t="shared" ca="1" si="108"/>
        <v>12</v>
      </c>
      <c r="DS30" s="64">
        <f t="shared" ca="1" si="109"/>
        <v>10</v>
      </c>
      <c r="DT30" s="64">
        <f t="shared" ca="1" si="110"/>
        <v>15</v>
      </c>
      <c r="DU30" s="137"/>
      <c r="DV30" s="69">
        <f t="shared" ca="1" si="111"/>
        <v>500</v>
      </c>
      <c r="DW30" s="90">
        <f t="shared" ca="1" si="112"/>
        <v>400</v>
      </c>
      <c r="DX30" s="90">
        <f t="shared" ca="1" si="113"/>
        <v>30</v>
      </c>
      <c r="DZ30" s="168" t="s">
        <v>63</v>
      </c>
      <c r="EA30" s="70" t="s">
        <v>312</v>
      </c>
      <c r="EB30" s="142">
        <v>101.988</v>
      </c>
    </row>
    <row r="31" spans="1:132" x14ac:dyDescent="0.15">
      <c r="A31" s="66" t="s">
        <v>419</v>
      </c>
      <c r="B31" s="63">
        <f t="shared" ca="1" si="66"/>
        <v>41484</v>
      </c>
      <c r="C31" s="138"/>
      <c r="D31" s="138"/>
      <c r="E31" s="75">
        <f t="shared" ca="1" si="0"/>
        <v>54.328000000000003</v>
      </c>
      <c r="F31" s="75">
        <f t="shared" ca="1" si="67"/>
        <v>51.58</v>
      </c>
      <c r="G31" s="138"/>
      <c r="H31" s="138"/>
      <c r="I31" s="75">
        <f t="shared" ca="1" si="1"/>
        <v>51.814999999999991</v>
      </c>
      <c r="J31" s="75">
        <f t="shared" ca="1" si="2"/>
        <v>46.700999999999993</v>
      </c>
      <c r="K31" s="138"/>
      <c r="L31" s="75">
        <f t="shared" ca="1" si="4"/>
        <v>72.316900000000004</v>
      </c>
      <c r="M31" s="75">
        <f t="shared" ca="1" si="5"/>
        <v>63.805</v>
      </c>
      <c r="N31" s="75">
        <f t="shared" ca="1" si="6"/>
        <v>71.644999999999996</v>
      </c>
      <c r="O31" s="75">
        <f t="shared" ca="1" si="7"/>
        <v>66.084000000000003</v>
      </c>
      <c r="P31" s="138"/>
      <c r="Q31" s="75">
        <f t="shared" ca="1" si="9"/>
        <v>54.591000000000001</v>
      </c>
      <c r="R31" s="75">
        <f t="shared" ca="1" si="10"/>
        <v>51.808999999999997</v>
      </c>
      <c r="S31" s="75">
        <f t="shared" ca="1" si="11"/>
        <v>63.253999999999998</v>
      </c>
      <c r="T31" s="75">
        <f t="shared" ca="1" si="12"/>
        <v>55.144000000000005</v>
      </c>
      <c r="U31" s="75">
        <f t="shared" ca="1" si="13"/>
        <v>50.199000000000005</v>
      </c>
      <c r="V31" s="75">
        <f t="shared" ca="1" si="14"/>
        <v>50.68</v>
      </c>
      <c r="W31" s="75">
        <f t="shared" ca="1" si="15"/>
        <v>42.503</v>
      </c>
      <c r="X31" s="75">
        <f t="shared" ca="1" si="68"/>
        <v>53.936</v>
      </c>
      <c r="Y31" s="75">
        <f t="shared" ca="1" si="16"/>
        <v>52.323</v>
      </c>
      <c r="Z31" s="75">
        <f t="shared" ca="1" si="69"/>
        <v>49.622</v>
      </c>
      <c r="AA31" s="75">
        <f t="shared" ca="1" si="17"/>
        <v>50.554000000000002</v>
      </c>
      <c r="AB31" s="75">
        <f t="shared" ca="1" si="18"/>
        <v>49.918999999999997</v>
      </c>
      <c r="AC31" s="75">
        <f t="shared" ca="1" si="19"/>
        <v>50.319000000000003</v>
      </c>
      <c r="AD31" s="138"/>
      <c r="AE31" s="75">
        <f t="shared" ca="1" si="21"/>
        <v>72.075000000000003</v>
      </c>
      <c r="AF31" s="75">
        <f t="shared" ca="1" si="22"/>
        <v>73.201000000000008</v>
      </c>
      <c r="AG31" s="75">
        <f t="shared" ca="1" si="23"/>
        <v>67.365999999999985</v>
      </c>
      <c r="AH31" s="75">
        <f t="shared" ca="1" si="24"/>
        <v>60.075000000000003</v>
      </c>
      <c r="AI31" s="75">
        <f t="shared" ca="1" si="25"/>
        <v>60.34</v>
      </c>
      <c r="AJ31" s="75">
        <f t="shared" ca="1" si="26"/>
        <v>54.783999999999999</v>
      </c>
      <c r="AK31" s="75">
        <f t="shared" ca="1" si="27"/>
        <v>51.433999999999997</v>
      </c>
      <c r="AL31" s="75">
        <f t="shared" ca="1" si="28"/>
        <v>50.786000000000001</v>
      </c>
      <c r="AM31" s="75">
        <f t="shared" ca="1" si="29"/>
        <v>73.040000000000006</v>
      </c>
      <c r="AN31" s="75">
        <f t="shared" ca="1" si="30"/>
        <v>70.353999999999999</v>
      </c>
      <c r="AO31" s="75">
        <f t="shared" ca="1" si="31"/>
        <v>60.168999999999997</v>
      </c>
      <c r="AP31" s="75">
        <f t="shared" ca="1" si="32"/>
        <v>53.849999999999994</v>
      </c>
      <c r="AQ31" s="75">
        <f t="shared" ca="1" si="33"/>
        <v>52.184000000000005</v>
      </c>
      <c r="AR31" s="75">
        <f t="shared" ca="1" si="34"/>
        <v>51.15</v>
      </c>
      <c r="AS31" s="75">
        <f t="shared" ca="1" si="35"/>
        <v>48.587000000000003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76">
        <f t="shared" ca="1" si="41"/>
        <v>69.844999999999999</v>
      </c>
      <c r="BH31" s="76">
        <f t="shared" ca="1" si="42"/>
        <v>63.55</v>
      </c>
      <c r="BI31" s="76">
        <f t="shared" ca="1" si="43"/>
        <v>53.896000000000001</v>
      </c>
      <c r="BJ31" s="157"/>
      <c r="BK31" s="76">
        <f t="shared" ca="1" si="70"/>
        <v>49.227000000000004</v>
      </c>
      <c r="BL31" s="76">
        <f t="shared" ca="1" si="71"/>
        <v>47.352000000000004</v>
      </c>
      <c r="BM31" s="76">
        <f t="shared" ca="1" si="72"/>
        <v>50.244</v>
      </c>
      <c r="BN31" s="89" t="str">
        <f t="shared" ca="1" si="44"/>
        <v>水位なし</v>
      </c>
      <c r="BO31" s="89" t="str">
        <f t="shared" ca="1" si="45"/>
        <v>水位なし</v>
      </c>
      <c r="BP31" s="89">
        <f t="shared" ca="1" si="73"/>
        <v>500</v>
      </c>
      <c r="BQ31" s="68">
        <f t="shared" ca="1" si="74"/>
        <v>900</v>
      </c>
      <c r="BR31" s="64" t="str">
        <f t="shared" ca="1" si="46"/>
        <v>水位なし</v>
      </c>
      <c r="BS31" s="64" t="str">
        <f t="shared" ca="1" si="47"/>
        <v>水位なし</v>
      </c>
      <c r="BT31" s="64">
        <f t="shared" ca="1" si="75"/>
        <v>70</v>
      </c>
      <c r="BU31" s="64">
        <f t="shared" ca="1" si="76"/>
        <v>280</v>
      </c>
      <c r="BV31" s="90" t="str">
        <f t="shared" ca="1" si="48"/>
        <v>水位なし</v>
      </c>
      <c r="BW31" s="90">
        <f t="shared" ca="1" si="77"/>
        <v>120</v>
      </c>
      <c r="BX31" s="69">
        <f t="shared" ca="1" si="78"/>
        <v>480</v>
      </c>
      <c r="BY31" s="64">
        <f t="shared" ca="1" si="79"/>
        <v>10</v>
      </c>
      <c r="BZ31" s="64">
        <f t="shared" ca="1" si="80"/>
        <v>30</v>
      </c>
      <c r="CA31" s="64" t="str">
        <f t="shared" ca="1" si="49"/>
        <v>水位なし</v>
      </c>
      <c r="CB31" s="64">
        <f t="shared" ca="1" si="81"/>
        <v>1800</v>
      </c>
      <c r="CC31" s="64">
        <f t="shared" ca="1" si="82"/>
        <v>150</v>
      </c>
      <c r="CD31" s="64">
        <f t="shared" ca="1" si="83"/>
        <v>15</v>
      </c>
      <c r="CE31" s="64">
        <f t="shared" ca="1" si="84"/>
        <v>350</v>
      </c>
      <c r="CF31" s="64">
        <f t="shared" ca="1" si="85"/>
        <v>1400</v>
      </c>
      <c r="CG31" s="64">
        <f t="shared" ca="1" si="86"/>
        <v>8</v>
      </c>
      <c r="CH31" s="64">
        <f t="shared" ca="1" si="87"/>
        <v>800</v>
      </c>
      <c r="CI31" s="64">
        <f t="shared" ca="1" si="88"/>
        <v>130</v>
      </c>
      <c r="CJ31" s="64">
        <f t="shared" ca="1" si="89"/>
        <v>12</v>
      </c>
      <c r="CK31" s="64">
        <f t="shared" ca="1" si="90"/>
        <v>18</v>
      </c>
      <c r="CL31" s="64">
        <f t="shared" ca="1" si="91"/>
        <v>800</v>
      </c>
      <c r="CM31" s="64">
        <f t="shared" ca="1" si="92"/>
        <v>850</v>
      </c>
      <c r="CN31" s="64">
        <f t="shared" ca="1" si="93"/>
        <v>12</v>
      </c>
      <c r="CO31" s="134"/>
      <c r="CP31" s="64">
        <f t="shared" ca="1" si="51"/>
        <v>900</v>
      </c>
      <c r="CQ31" s="64">
        <f t="shared" ca="1" si="94"/>
        <v>5000</v>
      </c>
      <c r="CR31" s="64">
        <f t="shared" ca="1" si="95"/>
        <v>1800</v>
      </c>
      <c r="CS31" s="64">
        <f t="shared" ca="1" si="96"/>
        <v>10</v>
      </c>
      <c r="CT31" s="64">
        <f t="shared" ca="1" si="97"/>
        <v>40</v>
      </c>
      <c r="CU31" s="64">
        <f t="shared" ca="1" si="98"/>
        <v>30</v>
      </c>
      <c r="CV31" s="64">
        <f t="shared" ca="1" si="99"/>
        <v>15</v>
      </c>
      <c r="CW31" s="64">
        <f t="shared" ca="1" si="100"/>
        <v>10</v>
      </c>
      <c r="CX31" s="64">
        <f t="shared" ca="1" si="101"/>
        <v>22</v>
      </c>
      <c r="CY31" s="64">
        <f t="shared" ca="1" si="102"/>
        <v>1500</v>
      </c>
      <c r="CZ31" s="64">
        <f t="shared" ca="1" si="103"/>
        <v>4000</v>
      </c>
      <c r="DA31" s="64">
        <f t="shared" ca="1" si="104"/>
        <v>15</v>
      </c>
      <c r="DB31" s="64">
        <f t="shared" ca="1" si="105"/>
        <v>60</v>
      </c>
      <c r="DC31" s="64">
        <f t="shared" ca="1" si="106"/>
        <v>120</v>
      </c>
      <c r="DD31" s="64">
        <f t="shared" ca="1" si="107"/>
        <v>250</v>
      </c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64">
        <f t="shared" ca="1" si="108"/>
        <v>10</v>
      </c>
      <c r="DS31" s="64">
        <f t="shared" ca="1" si="109"/>
        <v>10</v>
      </c>
      <c r="DT31" s="64">
        <f t="shared" ca="1" si="110"/>
        <v>12</v>
      </c>
      <c r="DU31" s="137"/>
      <c r="DV31" s="69">
        <f t="shared" ca="1" si="111"/>
        <v>500</v>
      </c>
      <c r="DW31" s="90">
        <f t="shared" ca="1" si="112"/>
        <v>400</v>
      </c>
      <c r="DX31" s="90">
        <f t="shared" ca="1" si="113"/>
        <v>40</v>
      </c>
      <c r="DZ31" s="170"/>
      <c r="EA31" s="143" t="s">
        <v>313</v>
      </c>
      <c r="EB31" s="144">
        <v>102.298</v>
      </c>
    </row>
    <row r="32" spans="1:132" x14ac:dyDescent="0.15">
      <c r="A32" s="66" t="s">
        <v>420</v>
      </c>
      <c r="B32" s="63">
        <f t="shared" ca="1" si="66"/>
        <v>41491</v>
      </c>
      <c r="C32" s="138"/>
      <c r="D32" s="138"/>
      <c r="E32" s="75">
        <f t="shared" ca="1" si="0"/>
        <v>54.078999999999994</v>
      </c>
      <c r="F32" s="75">
        <f t="shared" ca="1" si="67"/>
        <v>51.432000000000002</v>
      </c>
      <c r="G32" s="138"/>
      <c r="H32" s="138"/>
      <c r="I32" s="75">
        <f t="shared" ca="1" si="1"/>
        <v>51.782999999999994</v>
      </c>
      <c r="J32" s="75">
        <f t="shared" ca="1" si="2"/>
        <v>46.646999999999998</v>
      </c>
      <c r="K32" s="138"/>
      <c r="L32" s="75">
        <f t="shared" ca="1" si="4"/>
        <v>71.841999999999999</v>
      </c>
      <c r="M32" s="75">
        <f t="shared" ca="1" si="5"/>
        <v>63.739999999999995</v>
      </c>
      <c r="N32" s="75">
        <f t="shared" ca="1" si="6"/>
        <v>71.472999999999999</v>
      </c>
      <c r="O32" s="75">
        <f t="shared" ca="1" si="7"/>
        <v>66.076999999999998</v>
      </c>
      <c r="P32" s="138"/>
      <c r="Q32" s="75">
        <f t="shared" ca="1" si="9"/>
        <v>54.56</v>
      </c>
      <c r="R32" s="75">
        <f t="shared" ca="1" si="10"/>
        <v>51.69</v>
      </c>
      <c r="S32" s="75">
        <f t="shared" ca="1" si="11"/>
        <v>62.638999999999996</v>
      </c>
      <c r="T32" s="75">
        <f t="shared" ca="1" si="12"/>
        <v>55.088000000000008</v>
      </c>
      <c r="U32" s="75">
        <f t="shared" ca="1" si="13"/>
        <v>50.203000000000003</v>
      </c>
      <c r="V32" s="75">
        <f t="shared" ca="1" si="14"/>
        <v>50.611000000000004</v>
      </c>
      <c r="W32" s="75">
        <f t="shared" ca="1" si="15"/>
        <v>42.314000000000007</v>
      </c>
      <c r="X32" s="75">
        <f t="shared" ca="1" si="68"/>
        <v>53.460999999999999</v>
      </c>
      <c r="Y32" s="75">
        <f t="shared" ca="1" si="16"/>
        <v>52.258000000000003</v>
      </c>
      <c r="Z32" s="75">
        <f t="shared" ca="1" si="69"/>
        <v>49.551000000000002</v>
      </c>
      <c r="AA32" s="75">
        <f t="shared" ca="1" si="17"/>
        <v>50.597000000000001</v>
      </c>
      <c r="AB32" s="75">
        <f t="shared" ca="1" si="18"/>
        <v>49.906999999999996</v>
      </c>
      <c r="AC32" s="75">
        <f t="shared" ca="1" si="19"/>
        <v>50.271000000000001</v>
      </c>
      <c r="AD32" s="138"/>
      <c r="AE32" s="75">
        <f t="shared" ca="1" si="21"/>
        <v>72.046000000000006</v>
      </c>
      <c r="AF32" s="75">
        <f t="shared" ca="1" si="22"/>
        <v>73.206000000000003</v>
      </c>
      <c r="AG32" s="75">
        <f t="shared" ca="1" si="23"/>
        <v>67.356999999999999</v>
      </c>
      <c r="AH32" s="75">
        <f t="shared" ca="1" si="24"/>
        <v>59.914999999999999</v>
      </c>
      <c r="AI32" s="75">
        <f t="shared" ca="1" si="25"/>
        <v>60.34</v>
      </c>
      <c r="AJ32" s="75">
        <f t="shared" ca="1" si="26"/>
        <v>54.679000000000002</v>
      </c>
      <c r="AK32" s="75">
        <f t="shared" ca="1" si="27"/>
        <v>51.394999999999996</v>
      </c>
      <c r="AL32" s="75">
        <f t="shared" ca="1" si="28"/>
        <v>50.651000000000003</v>
      </c>
      <c r="AM32" s="75">
        <f t="shared" ca="1" si="29"/>
        <v>72.930000000000007</v>
      </c>
      <c r="AN32" s="75">
        <f t="shared" ca="1" si="30"/>
        <v>70.293999999999997</v>
      </c>
      <c r="AO32" s="75">
        <f t="shared" ca="1" si="31"/>
        <v>60.143999999999998</v>
      </c>
      <c r="AP32" s="75">
        <f t="shared" ca="1" si="32"/>
        <v>53.688000000000002</v>
      </c>
      <c r="AQ32" s="75">
        <f t="shared" ca="1" si="33"/>
        <v>52.029000000000003</v>
      </c>
      <c r="AR32" s="75">
        <f t="shared" ca="1" si="34"/>
        <v>51.000999999999998</v>
      </c>
      <c r="AS32" s="75">
        <f t="shared" ca="1" si="35"/>
        <v>48.553000000000004</v>
      </c>
      <c r="AT32" s="138"/>
      <c r="AU32" s="138"/>
      <c r="AV32" s="138"/>
      <c r="AW32" s="88">
        <f t="shared" ref="AW32:AW35" ca="1" si="114">$EB$49-INDIRECT($A32&amp;"!E37")</f>
        <v>86.853000000000009</v>
      </c>
      <c r="AX32" s="88">
        <f t="shared" ref="AX32:AX35" ca="1" si="115">$EB$50-INDIRECT($A32&amp;"!F37")</f>
        <v>84.978999999999999</v>
      </c>
      <c r="AY32" s="88">
        <f t="shared" ref="AY32:AY35" ca="1" si="116">$EB$51-INDIRECT($A32&amp;"!G37")</f>
        <v>74.521000000000001</v>
      </c>
      <c r="AZ32" s="88">
        <f t="shared" ref="AZ32:AZ35" ca="1" si="117">$EB$52-INDIRECT($A32&amp;"!Ｊ37")</f>
        <v>71.24199999999999</v>
      </c>
      <c r="BA32" s="138"/>
      <c r="BB32" s="138"/>
      <c r="BC32" s="88">
        <f t="shared" ref="BC32:BC35" ca="1" si="118">$EB$55-INDIRECT($A32&amp;"!D44")</f>
        <v>83.924999999999997</v>
      </c>
      <c r="BD32" s="88">
        <f t="shared" ref="BD32:BD35" ca="1" si="119">$EB$56-INDIRECT($A32&amp;"!E44")</f>
        <v>82.631999999999991</v>
      </c>
      <c r="BE32" s="75">
        <f t="shared" ref="BE32:BE35" ca="1" si="120">$EB$57-INDIRECT($A32&amp;"!F44")</f>
        <v>82.626000000000005</v>
      </c>
      <c r="BF32" s="88">
        <f t="shared" ref="BF32:BF35" ca="1" si="121">$EB$58-INDIRECT($A32&amp;"!G44")</f>
        <v>77.419000000000011</v>
      </c>
      <c r="BG32" s="76">
        <f t="shared" ca="1" si="41"/>
        <v>69.959999999999994</v>
      </c>
      <c r="BH32" s="76">
        <f t="shared" ca="1" si="42"/>
        <v>63.527999999999999</v>
      </c>
      <c r="BI32" s="76">
        <f t="shared" ca="1" si="43"/>
        <v>53.854999999999997</v>
      </c>
      <c r="BJ32" s="157"/>
      <c r="BK32" s="76">
        <f t="shared" ca="1" si="70"/>
        <v>49.123999999999995</v>
      </c>
      <c r="BL32" s="76">
        <f t="shared" ca="1" si="71"/>
        <v>47.26400000000001</v>
      </c>
      <c r="BM32" s="76">
        <f t="shared" ca="1" si="72"/>
        <v>50.218000000000004</v>
      </c>
      <c r="BN32" s="89" t="str">
        <f t="shared" ca="1" si="44"/>
        <v>水位なし</v>
      </c>
      <c r="BO32" s="89" t="str">
        <f t="shared" ca="1" si="45"/>
        <v>水位なし</v>
      </c>
      <c r="BP32" s="89">
        <f t="shared" ca="1" si="73"/>
        <v>450</v>
      </c>
      <c r="BQ32" s="68">
        <f t="shared" ca="1" si="74"/>
        <v>1000</v>
      </c>
      <c r="BR32" s="64" t="str">
        <f t="shared" ca="1" si="46"/>
        <v>水位なし</v>
      </c>
      <c r="BS32" s="64" t="str">
        <f t="shared" ca="1" si="47"/>
        <v>水位なし</v>
      </c>
      <c r="BT32" s="64">
        <f t="shared" ca="1" si="75"/>
        <v>60</v>
      </c>
      <c r="BU32" s="64">
        <f t="shared" ca="1" si="76"/>
        <v>300</v>
      </c>
      <c r="BV32" s="90" t="str">
        <f t="shared" ca="1" si="48"/>
        <v>水位なし</v>
      </c>
      <c r="BW32" s="90">
        <f t="shared" ca="1" si="77"/>
        <v>130</v>
      </c>
      <c r="BX32" s="69">
        <f t="shared" ca="1" si="78"/>
        <v>450</v>
      </c>
      <c r="BY32" s="64">
        <f t="shared" ca="1" si="79"/>
        <v>20</v>
      </c>
      <c r="BZ32" s="64">
        <f t="shared" ca="1" si="80"/>
        <v>25</v>
      </c>
      <c r="CA32" s="64" t="str">
        <f t="shared" ca="1" si="49"/>
        <v>水位なし</v>
      </c>
      <c r="CB32" s="64">
        <f t="shared" ca="1" si="81"/>
        <v>1600</v>
      </c>
      <c r="CC32" s="64">
        <f t="shared" ca="1" si="82"/>
        <v>140</v>
      </c>
      <c r="CD32" s="64">
        <f t="shared" ca="1" si="83"/>
        <v>10</v>
      </c>
      <c r="CE32" s="64">
        <f t="shared" ca="1" si="84"/>
        <v>500</v>
      </c>
      <c r="CF32" s="64">
        <f t="shared" ca="1" si="85"/>
        <v>1100</v>
      </c>
      <c r="CG32" s="64">
        <f t="shared" ca="1" si="86"/>
        <v>8</v>
      </c>
      <c r="CH32" s="64">
        <f t="shared" ca="1" si="87"/>
        <v>850</v>
      </c>
      <c r="CI32" s="64">
        <f t="shared" ca="1" si="88"/>
        <v>130</v>
      </c>
      <c r="CJ32" s="64">
        <f t="shared" ca="1" si="89"/>
        <v>20</v>
      </c>
      <c r="CK32" s="64">
        <f t="shared" ca="1" si="90"/>
        <v>18</v>
      </c>
      <c r="CL32" s="64">
        <f t="shared" ca="1" si="91"/>
        <v>850</v>
      </c>
      <c r="CM32" s="64">
        <f t="shared" ca="1" si="92"/>
        <v>700</v>
      </c>
      <c r="CN32" s="64">
        <f t="shared" ca="1" si="93"/>
        <v>12</v>
      </c>
      <c r="CO32" s="134"/>
      <c r="CP32" s="64">
        <f t="shared" ca="1" si="51"/>
        <v>900</v>
      </c>
      <c r="CQ32" s="64">
        <f t="shared" ca="1" si="94"/>
        <v>4500</v>
      </c>
      <c r="CR32" s="64">
        <f t="shared" ca="1" si="95"/>
        <v>1600</v>
      </c>
      <c r="CS32" s="64">
        <f t="shared" ca="1" si="96"/>
        <v>8</v>
      </c>
      <c r="CT32" s="64">
        <f t="shared" ca="1" si="97"/>
        <v>25</v>
      </c>
      <c r="CU32" s="64">
        <f t="shared" ca="1" si="98"/>
        <v>120</v>
      </c>
      <c r="CV32" s="64">
        <f t="shared" ca="1" si="99"/>
        <v>18</v>
      </c>
      <c r="CW32" s="64">
        <f t="shared" ca="1" si="100"/>
        <v>8</v>
      </c>
      <c r="CX32" s="64">
        <f t="shared" ca="1" si="101"/>
        <v>12</v>
      </c>
      <c r="CY32" s="64">
        <f t="shared" ca="1" si="102"/>
        <v>1600</v>
      </c>
      <c r="CZ32" s="64">
        <f t="shared" ca="1" si="103"/>
        <v>4500</v>
      </c>
      <c r="DA32" s="64">
        <f t="shared" ca="1" si="104"/>
        <v>15</v>
      </c>
      <c r="DB32" s="64">
        <f t="shared" ca="1" si="105"/>
        <v>60</v>
      </c>
      <c r="DC32" s="64">
        <f t="shared" ca="1" si="106"/>
        <v>120</v>
      </c>
      <c r="DD32" s="64">
        <f t="shared" ca="1" si="107"/>
        <v>250</v>
      </c>
      <c r="DE32" s="134"/>
      <c r="DF32" s="134"/>
      <c r="DG32" s="134"/>
      <c r="DH32" s="64">
        <f t="shared" ref="DH32:DH35" ca="1" si="122">INDIRECT($A32&amp;"!E39")</f>
        <v>2500</v>
      </c>
      <c r="DI32" s="64">
        <f t="shared" ca="1" si="56"/>
        <v>5000</v>
      </c>
      <c r="DJ32" s="64">
        <f t="shared" ref="DJ32:DJ35" ca="1" si="123">INDIRECT(A32&amp;"!I39")</f>
        <v>2900</v>
      </c>
      <c r="DK32" s="64">
        <f t="shared" ca="1" si="58"/>
        <v>8</v>
      </c>
      <c r="DL32" s="134"/>
      <c r="DM32" s="134"/>
      <c r="DN32" s="64">
        <f t="shared" ca="1" si="61"/>
        <v>5500</v>
      </c>
      <c r="DO32" s="64">
        <f t="shared" ca="1" si="62"/>
        <v>7000</v>
      </c>
      <c r="DP32" s="64">
        <f t="shared" ref="DP32:DP35" ca="1" si="124">INDIRECT($A32&amp;"!F46")</f>
        <v>3500</v>
      </c>
      <c r="DQ32" s="64">
        <f t="shared" ca="1" si="64"/>
        <v>4000</v>
      </c>
      <c r="DR32" s="64">
        <f t="shared" ca="1" si="108"/>
        <v>18</v>
      </c>
      <c r="DS32" s="64">
        <f t="shared" ca="1" si="109"/>
        <v>15</v>
      </c>
      <c r="DT32" s="64">
        <f t="shared" ca="1" si="110"/>
        <v>15</v>
      </c>
      <c r="DU32" s="137"/>
      <c r="DV32" s="69">
        <f t="shared" ca="1" si="111"/>
        <v>500</v>
      </c>
      <c r="DW32" s="90">
        <f t="shared" ca="1" si="112"/>
        <v>490</v>
      </c>
      <c r="DX32" s="90">
        <f t="shared" ca="1" si="113"/>
        <v>30</v>
      </c>
      <c r="DZ32" s="170"/>
      <c r="EA32" s="143" t="s">
        <v>314</v>
      </c>
      <c r="EB32" s="144">
        <v>102.206</v>
      </c>
    </row>
    <row r="33" spans="1:134" x14ac:dyDescent="0.15">
      <c r="A33" s="66" t="s">
        <v>427</v>
      </c>
      <c r="B33" s="63">
        <f t="shared" ca="1" si="66"/>
        <v>41498</v>
      </c>
      <c r="C33" s="138"/>
      <c r="D33" s="138"/>
      <c r="E33" s="75">
        <f t="shared" ca="1" si="0"/>
        <v>54.15</v>
      </c>
      <c r="F33" s="75">
        <f t="shared" ca="1" si="67"/>
        <v>52.563000000000002</v>
      </c>
      <c r="G33" s="138"/>
      <c r="H33" s="138"/>
      <c r="I33" s="75">
        <f t="shared" ca="1" si="1"/>
        <v>51.888999999999996</v>
      </c>
      <c r="J33" s="75">
        <f t="shared" ca="1" si="2"/>
        <v>46.613</v>
      </c>
      <c r="K33" s="138"/>
      <c r="L33" s="75">
        <f t="shared" ca="1" si="4"/>
        <v>71.804000000000002</v>
      </c>
      <c r="M33" s="75">
        <f t="shared" ca="1" si="5"/>
        <v>63.673000000000002</v>
      </c>
      <c r="N33" s="133"/>
      <c r="O33" s="75">
        <f t="shared" ca="1" si="7"/>
        <v>66.372</v>
      </c>
      <c r="P33" s="138"/>
      <c r="Q33" s="75">
        <f t="shared" ca="1" si="9"/>
        <v>54.465000000000003</v>
      </c>
      <c r="R33" s="75">
        <f t="shared" ca="1" si="10"/>
        <v>50.838999999999999</v>
      </c>
      <c r="S33" s="75">
        <f t="shared" ca="1" si="11"/>
        <v>62.37</v>
      </c>
      <c r="T33" s="75">
        <f t="shared" ca="1" si="12"/>
        <v>55.163000000000004</v>
      </c>
      <c r="U33" s="75">
        <f t="shared" ca="1" si="13"/>
        <v>50.246000000000009</v>
      </c>
      <c r="V33" s="75">
        <f t="shared" ca="1" si="14"/>
        <v>50.72</v>
      </c>
      <c r="W33" s="75">
        <f t="shared" ca="1" si="15"/>
        <v>43.313000000000002</v>
      </c>
      <c r="X33" s="75">
        <f t="shared" ca="1" si="68"/>
        <v>54.338999999999999</v>
      </c>
      <c r="Y33" s="75">
        <f t="shared" ca="1" si="16"/>
        <v>52.929000000000002</v>
      </c>
      <c r="Z33" s="75">
        <f t="shared" ca="1" si="69"/>
        <v>50.223999999999997</v>
      </c>
      <c r="AA33" s="75">
        <f t="shared" ca="1" si="17"/>
        <v>50.578000000000003</v>
      </c>
      <c r="AB33" s="75">
        <f t="shared" ca="1" si="18"/>
        <v>49.874000000000002</v>
      </c>
      <c r="AC33" s="75">
        <f t="shared" ca="1" si="19"/>
        <v>50.677999999999997</v>
      </c>
      <c r="AD33" s="138"/>
      <c r="AE33" s="75">
        <f t="shared" ca="1" si="21"/>
        <v>71.891999999999996</v>
      </c>
      <c r="AF33" s="75">
        <f t="shared" ca="1" si="22"/>
        <v>73.108000000000004</v>
      </c>
      <c r="AG33" s="75">
        <f t="shared" ca="1" si="23"/>
        <v>67.472999999999999</v>
      </c>
      <c r="AH33" s="75">
        <f t="shared" ca="1" si="24"/>
        <v>60.044000000000004</v>
      </c>
      <c r="AI33" s="75">
        <f t="shared" ca="1" si="25"/>
        <v>60.35</v>
      </c>
      <c r="AJ33" s="75">
        <f t="shared" ca="1" si="26"/>
        <v>54.293999999999997</v>
      </c>
      <c r="AK33" s="75">
        <f t="shared" ca="1" si="27"/>
        <v>51.419999999999995</v>
      </c>
      <c r="AL33" s="75">
        <f t="shared" ca="1" si="28"/>
        <v>50.625</v>
      </c>
      <c r="AM33" s="75">
        <f t="shared" ca="1" si="29"/>
        <v>72.911000000000001</v>
      </c>
      <c r="AN33" s="75">
        <f t="shared" ca="1" si="30"/>
        <v>70.275999999999996</v>
      </c>
      <c r="AO33" s="75">
        <f t="shared" ca="1" si="31"/>
        <v>60.024000000000001</v>
      </c>
      <c r="AP33" s="75">
        <f t="shared" ca="1" si="32"/>
        <v>53.718999999999994</v>
      </c>
      <c r="AQ33" s="75">
        <f t="shared" ca="1" si="33"/>
        <v>52.147000000000006</v>
      </c>
      <c r="AR33" s="75">
        <f t="shared" ca="1" si="34"/>
        <v>51.267000000000003</v>
      </c>
      <c r="AS33" s="75">
        <f t="shared" ca="1" si="35"/>
        <v>48.957000000000001</v>
      </c>
      <c r="AT33" s="138"/>
      <c r="AU33" s="138"/>
      <c r="AV33" s="138"/>
      <c r="AW33" s="88">
        <f t="shared" ca="1" si="114"/>
        <v>86.902999999999992</v>
      </c>
      <c r="AX33" s="88">
        <f t="shared" ca="1" si="115"/>
        <v>84.858000000000004</v>
      </c>
      <c r="AY33" s="88">
        <f t="shared" ca="1" si="116"/>
        <v>74.481999999999999</v>
      </c>
      <c r="AZ33" s="88">
        <f t="shared" ca="1" si="117"/>
        <v>71.197999999999993</v>
      </c>
      <c r="BA33" s="138"/>
      <c r="BB33" s="138"/>
      <c r="BC33" s="88">
        <f t="shared" ca="1" si="118"/>
        <v>83.837000000000003</v>
      </c>
      <c r="BD33" s="88">
        <f t="shared" ca="1" si="119"/>
        <v>82.62299999999999</v>
      </c>
      <c r="BE33" s="88">
        <f t="shared" ca="1" si="120"/>
        <v>82.653999999999996</v>
      </c>
      <c r="BF33" s="88">
        <f t="shared" ca="1" si="121"/>
        <v>77.397999999999996</v>
      </c>
      <c r="BG33" s="76">
        <f t="shared" ca="1" si="41"/>
        <v>69.959999999999994</v>
      </c>
      <c r="BH33" s="76">
        <f t="shared" ca="1" si="42"/>
        <v>63.527999999999999</v>
      </c>
      <c r="BI33" s="76">
        <f t="shared" ca="1" si="43"/>
        <v>54.742999999999995</v>
      </c>
      <c r="BJ33" s="157"/>
      <c r="BK33" s="76">
        <f t="shared" ca="1" si="70"/>
        <v>50.064999999999998</v>
      </c>
      <c r="BL33" s="76">
        <f t="shared" ca="1" si="71"/>
        <v>47.251000000000005</v>
      </c>
      <c r="BM33" s="76">
        <f t="shared" ca="1" si="72"/>
        <v>50.227000000000004</v>
      </c>
      <c r="BN33" s="89" t="str">
        <f t="shared" ca="1" si="44"/>
        <v>水位なし</v>
      </c>
      <c r="BO33" s="89" t="str">
        <f t="shared" ca="1" si="45"/>
        <v>水位なし</v>
      </c>
      <c r="BP33" s="89">
        <f t="shared" ca="1" si="73"/>
        <v>450</v>
      </c>
      <c r="BQ33" s="68">
        <f t="shared" ca="1" si="74"/>
        <v>1000</v>
      </c>
      <c r="BR33" s="64" t="str">
        <f t="shared" ca="1" si="46"/>
        <v>水位なし</v>
      </c>
      <c r="BS33" s="64" t="str">
        <f t="shared" ca="1" si="47"/>
        <v>水位なし</v>
      </c>
      <c r="BT33" s="64">
        <f t="shared" ca="1" si="75"/>
        <v>70</v>
      </c>
      <c r="BU33" s="64">
        <f t="shared" ca="1" si="76"/>
        <v>350</v>
      </c>
      <c r="BV33" s="90" t="str">
        <f t="shared" ca="1" si="48"/>
        <v>水位なし</v>
      </c>
      <c r="BW33" s="90">
        <f t="shared" ca="1" si="77"/>
        <v>150</v>
      </c>
      <c r="BX33" s="69">
        <f t="shared" ca="1" si="78"/>
        <v>600</v>
      </c>
      <c r="BY33" s="134"/>
      <c r="BZ33" s="64">
        <f t="shared" ca="1" si="80"/>
        <v>30</v>
      </c>
      <c r="CA33" s="64" t="str">
        <f t="shared" ca="1" si="49"/>
        <v>水位なし</v>
      </c>
      <c r="CB33" s="64">
        <f t="shared" ca="1" si="81"/>
        <v>1700</v>
      </c>
      <c r="CC33" s="64">
        <f t="shared" ca="1" si="82"/>
        <v>150</v>
      </c>
      <c r="CD33" s="64">
        <f t="shared" ca="1" si="83"/>
        <v>18</v>
      </c>
      <c r="CE33" s="64">
        <f t="shared" ca="1" si="84"/>
        <v>600</v>
      </c>
      <c r="CF33" s="64">
        <f t="shared" ca="1" si="85"/>
        <v>1400</v>
      </c>
      <c r="CG33" s="64">
        <f t="shared" ca="1" si="86"/>
        <v>8</v>
      </c>
      <c r="CH33" s="64">
        <f t="shared" ca="1" si="87"/>
        <v>900</v>
      </c>
      <c r="CI33" s="64">
        <f t="shared" ca="1" si="88"/>
        <v>130</v>
      </c>
      <c r="CJ33" s="64">
        <f t="shared" ca="1" si="89"/>
        <v>20</v>
      </c>
      <c r="CK33" s="64">
        <f t="shared" ca="1" si="90"/>
        <v>18</v>
      </c>
      <c r="CL33" s="64">
        <f t="shared" ca="1" si="91"/>
        <v>820</v>
      </c>
      <c r="CM33" s="64">
        <f t="shared" ca="1" si="92"/>
        <v>700</v>
      </c>
      <c r="CN33" s="64">
        <f t="shared" ca="1" si="93"/>
        <v>15</v>
      </c>
      <c r="CO33" s="134"/>
      <c r="CP33" s="64">
        <f t="shared" ca="1" si="51"/>
        <v>1000</v>
      </c>
      <c r="CQ33" s="64">
        <f t="shared" ca="1" si="94"/>
        <v>4000</v>
      </c>
      <c r="CR33" s="64">
        <f t="shared" ca="1" si="95"/>
        <v>1600</v>
      </c>
      <c r="CS33" s="64">
        <f t="shared" ca="1" si="96"/>
        <v>8</v>
      </c>
      <c r="CT33" s="64">
        <f t="shared" ca="1" si="97"/>
        <v>30</v>
      </c>
      <c r="CU33" s="64">
        <f t="shared" ca="1" si="98"/>
        <v>40</v>
      </c>
      <c r="CV33" s="64">
        <f t="shared" ca="1" si="99"/>
        <v>15</v>
      </c>
      <c r="CW33" s="64">
        <f t="shared" ca="1" si="100"/>
        <v>8</v>
      </c>
      <c r="CX33" s="64">
        <f t="shared" ca="1" si="101"/>
        <v>15</v>
      </c>
      <c r="CY33" s="64">
        <f t="shared" ca="1" si="102"/>
        <v>1700</v>
      </c>
      <c r="CZ33" s="64">
        <f t="shared" ca="1" si="103"/>
        <v>4800</v>
      </c>
      <c r="DA33" s="64">
        <f t="shared" ca="1" si="104"/>
        <v>15</v>
      </c>
      <c r="DB33" s="64">
        <f t="shared" ca="1" si="105"/>
        <v>60</v>
      </c>
      <c r="DC33" s="64">
        <f t="shared" ca="1" si="106"/>
        <v>120</v>
      </c>
      <c r="DD33" s="64">
        <f t="shared" ca="1" si="107"/>
        <v>250</v>
      </c>
      <c r="DE33" s="134"/>
      <c r="DF33" s="134"/>
      <c r="DG33" s="134"/>
      <c r="DH33" s="64">
        <f t="shared" ca="1" si="122"/>
        <v>2500</v>
      </c>
      <c r="DI33" s="64">
        <f t="shared" ca="1" si="56"/>
        <v>5000</v>
      </c>
      <c r="DJ33" s="64">
        <f t="shared" ca="1" si="123"/>
        <v>2800</v>
      </c>
      <c r="DK33" s="64">
        <f t="shared" ca="1" si="58"/>
        <v>8</v>
      </c>
      <c r="DL33" s="134"/>
      <c r="DM33" s="134"/>
      <c r="DN33" s="64">
        <f t="shared" ca="1" si="61"/>
        <v>5000</v>
      </c>
      <c r="DO33" s="64">
        <f t="shared" ca="1" si="62"/>
        <v>6500</v>
      </c>
      <c r="DP33" s="64">
        <f t="shared" ca="1" si="124"/>
        <v>3800</v>
      </c>
      <c r="DQ33" s="64">
        <f t="shared" ca="1" si="64"/>
        <v>3800</v>
      </c>
      <c r="DR33" s="64">
        <f t="shared" ca="1" si="108"/>
        <v>18</v>
      </c>
      <c r="DS33" s="64">
        <f t="shared" ca="1" si="109"/>
        <v>15</v>
      </c>
      <c r="DT33" s="64">
        <f t="shared" ca="1" si="110"/>
        <v>15</v>
      </c>
      <c r="DU33" s="137"/>
      <c r="DV33" s="69">
        <f t="shared" ca="1" si="111"/>
        <v>500</v>
      </c>
      <c r="DW33" s="90">
        <f t="shared" ca="1" si="112"/>
        <v>450</v>
      </c>
      <c r="DX33" s="90">
        <f t="shared" ca="1" si="113"/>
        <v>30</v>
      </c>
      <c r="DZ33" s="170"/>
      <c r="EA33" s="143" t="s">
        <v>315</v>
      </c>
      <c r="EB33" s="144">
        <v>102.142</v>
      </c>
    </row>
    <row r="34" spans="1:134" x14ac:dyDescent="0.15">
      <c r="A34" s="66" t="s">
        <v>428</v>
      </c>
      <c r="B34" s="63">
        <f ca="1">INDIRECT(A34&amp;"!A8")</f>
        <v>41505</v>
      </c>
      <c r="C34" s="138"/>
      <c r="D34" s="138"/>
      <c r="E34" s="75">
        <f t="shared" ca="1" si="0"/>
        <v>54.037999999999997</v>
      </c>
      <c r="F34" s="75">
        <f ca="1">$EB$6-INDIRECT(A34&amp;"!E9")</f>
        <v>51.442999999999998</v>
      </c>
      <c r="G34" s="138"/>
      <c r="H34" s="138"/>
      <c r="I34" s="75">
        <f t="shared" ca="1" si="1"/>
        <v>51.856999999999992</v>
      </c>
      <c r="J34" s="75">
        <f t="shared" ca="1" si="2"/>
        <v>46.703999999999994</v>
      </c>
      <c r="K34" s="138"/>
      <c r="L34" s="75">
        <f t="shared" ca="1" si="4"/>
        <v>71.816999999999993</v>
      </c>
      <c r="M34" s="75">
        <f t="shared" ca="1" si="5"/>
        <v>63.611999999999995</v>
      </c>
      <c r="N34" s="133"/>
      <c r="O34" s="75">
        <f t="shared" ca="1" si="7"/>
        <v>66.316000000000003</v>
      </c>
      <c r="P34" s="138"/>
      <c r="Q34" s="75">
        <f t="shared" ca="1" si="9"/>
        <v>54.477000000000004</v>
      </c>
      <c r="R34" s="75">
        <f t="shared" ca="1" si="10"/>
        <v>51.488</v>
      </c>
      <c r="S34" s="75">
        <f t="shared" ca="1" si="11"/>
        <v>62.338999999999999</v>
      </c>
      <c r="T34" s="75">
        <f t="shared" ca="1" si="12"/>
        <v>55.25500000000001</v>
      </c>
      <c r="U34" s="75">
        <f t="shared" ca="1" si="13"/>
        <v>50.198000000000008</v>
      </c>
      <c r="V34" s="75">
        <f t="shared" ca="1" si="14"/>
        <v>50.564999999999998</v>
      </c>
      <c r="W34" s="75">
        <f ca="1">$EB$25-INDIRECT(A34&amp;"!O16")</f>
        <v>42.457999999999998</v>
      </c>
      <c r="X34" s="75">
        <f t="shared" ca="1" si="68"/>
        <v>54.283000000000001</v>
      </c>
      <c r="Y34" s="75">
        <f t="shared" ca="1" si="16"/>
        <v>52.925000000000004</v>
      </c>
      <c r="Z34" s="75">
        <f t="shared" ca="1" si="69"/>
        <v>49.563000000000002</v>
      </c>
      <c r="AA34" s="75">
        <f t="shared" ca="1" si="17"/>
        <v>50.578000000000003</v>
      </c>
      <c r="AB34" s="75">
        <f t="shared" ca="1" si="18"/>
        <v>49.874000000000002</v>
      </c>
      <c r="AC34" s="75">
        <f t="shared" ca="1" si="19"/>
        <v>50.677999999999997</v>
      </c>
      <c r="AD34" s="138"/>
      <c r="AE34" s="75">
        <f t="shared" ca="1" si="21"/>
        <v>71.891999999999996</v>
      </c>
      <c r="AF34" s="75">
        <f t="shared" ca="1" si="22"/>
        <v>73.108000000000004</v>
      </c>
      <c r="AG34" s="75">
        <f t="shared" ca="1" si="23"/>
        <v>67.472999999999999</v>
      </c>
      <c r="AH34" s="75">
        <f t="shared" ca="1" si="24"/>
        <v>60.044000000000004</v>
      </c>
      <c r="AI34" s="75">
        <f t="shared" ca="1" si="25"/>
        <v>60.323</v>
      </c>
      <c r="AJ34" s="75">
        <f t="shared" ca="1" si="26"/>
        <v>54.41</v>
      </c>
      <c r="AK34" s="75">
        <f t="shared" ca="1" si="27"/>
        <v>51.36399999999999</v>
      </c>
      <c r="AL34" s="75">
        <f t="shared" ca="1" si="28"/>
        <v>50.509</v>
      </c>
      <c r="AM34" s="75">
        <f t="shared" ca="1" si="29"/>
        <v>72.905000000000001</v>
      </c>
      <c r="AN34" s="75">
        <f t="shared" ca="1" si="30"/>
        <v>70.191000000000003</v>
      </c>
      <c r="AO34" s="75">
        <f t="shared" ca="1" si="31"/>
        <v>59.611999999999995</v>
      </c>
      <c r="AP34" s="75">
        <f t="shared" ca="1" si="32"/>
        <v>53.573999999999998</v>
      </c>
      <c r="AQ34" s="75">
        <f t="shared" ca="1" si="33"/>
        <v>52.072000000000003</v>
      </c>
      <c r="AR34" s="75">
        <f t="shared" ca="1" si="34"/>
        <v>51.231000000000002</v>
      </c>
      <c r="AS34" s="75">
        <f t="shared" ca="1" si="35"/>
        <v>48.483000000000004</v>
      </c>
      <c r="AT34" s="138"/>
      <c r="AU34" s="138"/>
      <c r="AV34" s="138"/>
      <c r="AW34" s="88">
        <f t="shared" ca="1" si="114"/>
        <v>86.319000000000003</v>
      </c>
      <c r="AX34" s="88">
        <f t="shared" ca="1" si="115"/>
        <v>84.753999999999991</v>
      </c>
      <c r="AY34" s="88">
        <f t="shared" ca="1" si="116"/>
        <v>74.275000000000006</v>
      </c>
      <c r="AZ34" s="88">
        <f t="shared" ca="1" si="117"/>
        <v>71.138999999999996</v>
      </c>
      <c r="BA34" s="138"/>
      <c r="BB34" s="138"/>
      <c r="BC34" s="88">
        <f t="shared" ca="1" si="118"/>
        <v>83.593999999999994</v>
      </c>
      <c r="BD34" s="88">
        <f t="shared" ca="1" si="119"/>
        <v>82.397999999999996</v>
      </c>
      <c r="BE34" s="88">
        <f t="shared" ca="1" si="120"/>
        <v>82.518000000000001</v>
      </c>
      <c r="BF34" s="88">
        <f t="shared" ca="1" si="121"/>
        <v>77.334000000000003</v>
      </c>
      <c r="BG34" s="76">
        <f t="shared" ca="1" si="41"/>
        <v>69.944000000000003</v>
      </c>
      <c r="BH34" s="76">
        <f t="shared" ca="1" si="42"/>
        <v>63.442999999999998</v>
      </c>
      <c r="BI34" s="76">
        <f t="shared" ca="1" si="43"/>
        <v>53.795000000000002</v>
      </c>
      <c r="BJ34" s="157"/>
      <c r="BK34" s="76">
        <f t="shared" ca="1" si="70"/>
        <v>49.271000000000001</v>
      </c>
      <c r="BL34" s="76">
        <f t="shared" ca="1" si="71"/>
        <v>47.244</v>
      </c>
      <c r="BM34" s="76">
        <f t="shared" ca="1" si="72"/>
        <v>50.183000000000007</v>
      </c>
      <c r="BN34" s="89" t="str">
        <f t="shared" ca="1" si="44"/>
        <v>水位なし</v>
      </c>
      <c r="BO34" s="89" t="str">
        <f t="shared" ca="1" si="45"/>
        <v>水位なし</v>
      </c>
      <c r="BP34" s="89">
        <f ca="1">INDIRECT($A34&amp;"!D11")</f>
        <v>450</v>
      </c>
      <c r="BQ34" s="68">
        <f t="shared" ca="1" si="74"/>
        <v>850</v>
      </c>
      <c r="BR34" s="64" t="str">
        <f t="shared" ca="1" si="46"/>
        <v>水位なし</v>
      </c>
      <c r="BS34" s="64" t="str">
        <f t="shared" ca="1" si="47"/>
        <v>水位なし</v>
      </c>
      <c r="BT34" s="64">
        <f t="shared" ca="1" si="75"/>
        <v>65</v>
      </c>
      <c r="BU34" s="64">
        <f t="shared" ca="1" si="76"/>
        <v>350</v>
      </c>
      <c r="BV34" s="90" t="str">
        <f t="shared" ca="1" si="48"/>
        <v>水位なし</v>
      </c>
      <c r="BW34" s="90">
        <f t="shared" ca="1" si="77"/>
        <v>150</v>
      </c>
      <c r="BX34" s="69">
        <f t="shared" ca="1" si="78"/>
        <v>700</v>
      </c>
      <c r="BY34" s="134"/>
      <c r="BZ34" s="64">
        <f t="shared" ca="1" si="80"/>
        <v>30</v>
      </c>
      <c r="CA34" s="64" t="str">
        <f t="shared" ca="1" si="49"/>
        <v>水位なし</v>
      </c>
      <c r="CB34" s="64">
        <f t="shared" ca="1" si="81"/>
        <v>1800</v>
      </c>
      <c r="CC34" s="64">
        <f t="shared" ca="1" si="82"/>
        <v>150</v>
      </c>
      <c r="CD34" s="64">
        <f t="shared" ca="1" si="83"/>
        <v>18</v>
      </c>
      <c r="CE34" s="64">
        <f t="shared" ca="1" si="84"/>
        <v>800</v>
      </c>
      <c r="CF34" s="64">
        <f t="shared" ca="1" si="85"/>
        <v>1400</v>
      </c>
      <c r="CG34" s="64">
        <f t="shared" ca="1" si="86"/>
        <v>8</v>
      </c>
      <c r="CH34" s="64">
        <f t="shared" ca="1" si="87"/>
        <v>850</v>
      </c>
      <c r="CI34" s="64">
        <f t="shared" ca="1" si="88"/>
        <v>130</v>
      </c>
      <c r="CJ34" s="64">
        <f t="shared" ca="1" si="89"/>
        <v>18</v>
      </c>
      <c r="CK34" s="64">
        <f t="shared" ca="1" si="90"/>
        <v>22</v>
      </c>
      <c r="CL34" s="64">
        <f t="shared" ca="1" si="91"/>
        <v>820</v>
      </c>
      <c r="CM34" s="64">
        <f t="shared" ca="1" si="92"/>
        <v>700</v>
      </c>
      <c r="CN34" s="64">
        <f t="shared" ca="1" si="93"/>
        <v>15</v>
      </c>
      <c r="CO34" s="134"/>
      <c r="CP34" s="64">
        <f t="shared" ca="1" si="51"/>
        <v>1000</v>
      </c>
      <c r="CQ34" s="64">
        <f t="shared" ca="1" si="94"/>
        <v>4000</v>
      </c>
      <c r="CR34" s="64">
        <f t="shared" ca="1" si="95"/>
        <v>1600</v>
      </c>
      <c r="CS34" s="64">
        <f t="shared" ca="1" si="96"/>
        <v>8</v>
      </c>
      <c r="CT34" s="64">
        <f t="shared" ca="1" si="97"/>
        <v>30</v>
      </c>
      <c r="CU34" s="64">
        <f t="shared" ca="1" si="98"/>
        <v>100</v>
      </c>
      <c r="CV34" s="64">
        <f t="shared" ca="1" si="99"/>
        <v>15</v>
      </c>
      <c r="CW34" s="64">
        <f t="shared" ca="1" si="100"/>
        <v>10</v>
      </c>
      <c r="CX34" s="64">
        <f t="shared" ca="1" si="101"/>
        <v>12</v>
      </c>
      <c r="CY34" s="64">
        <f t="shared" ca="1" si="102"/>
        <v>1700</v>
      </c>
      <c r="CZ34" s="64">
        <f t="shared" ca="1" si="103"/>
        <v>5000</v>
      </c>
      <c r="DA34" s="64">
        <f t="shared" ca="1" si="104"/>
        <v>15</v>
      </c>
      <c r="DB34" s="64">
        <f t="shared" ca="1" si="105"/>
        <v>40</v>
      </c>
      <c r="DC34" s="64">
        <f t="shared" ca="1" si="106"/>
        <v>120</v>
      </c>
      <c r="DD34" s="64">
        <f t="shared" ca="1" si="107"/>
        <v>250</v>
      </c>
      <c r="DE34" s="134"/>
      <c r="DF34" s="134"/>
      <c r="DG34" s="134"/>
      <c r="DH34" s="64">
        <f t="shared" ca="1" si="122"/>
        <v>2000</v>
      </c>
      <c r="DI34" s="64">
        <f t="shared" ca="1" si="56"/>
        <v>5000</v>
      </c>
      <c r="DJ34" s="64">
        <f t="shared" ca="1" si="123"/>
        <v>3000</v>
      </c>
      <c r="DK34" s="64">
        <f t="shared" ca="1" si="58"/>
        <v>10</v>
      </c>
      <c r="DL34" s="134"/>
      <c r="DM34" s="134"/>
      <c r="DN34" s="64">
        <f t="shared" ca="1" si="61"/>
        <v>6000</v>
      </c>
      <c r="DO34" s="64">
        <f t="shared" ca="1" si="62"/>
        <v>7000</v>
      </c>
      <c r="DP34" s="64">
        <f t="shared" ca="1" si="124"/>
        <v>3800</v>
      </c>
      <c r="DQ34" s="64">
        <f t="shared" ca="1" si="64"/>
        <v>4000</v>
      </c>
      <c r="DR34" s="64">
        <f t="shared" ca="1" si="108"/>
        <v>30</v>
      </c>
      <c r="DS34" s="64">
        <f t="shared" ca="1" si="109"/>
        <v>15</v>
      </c>
      <c r="DT34" s="64">
        <f t="shared" ca="1" si="110"/>
        <v>15</v>
      </c>
      <c r="DU34" s="137"/>
      <c r="DV34" s="69">
        <f t="shared" ca="1" si="111"/>
        <v>550</v>
      </c>
      <c r="DW34" s="90">
        <f t="shared" ca="1" si="112"/>
        <v>450</v>
      </c>
      <c r="DX34" s="90">
        <f t="shared" ca="1" si="113"/>
        <v>30</v>
      </c>
      <c r="DZ34" s="169"/>
      <c r="EA34" s="71" t="s">
        <v>316</v>
      </c>
      <c r="EB34" s="145">
        <v>102.155</v>
      </c>
    </row>
    <row r="35" spans="1:134" x14ac:dyDescent="0.15">
      <c r="A35" s="66" t="s">
        <v>449</v>
      </c>
      <c r="B35" s="63">
        <f t="shared" ca="1" si="66"/>
        <v>41512</v>
      </c>
      <c r="C35" s="138"/>
      <c r="D35" s="138"/>
      <c r="E35" s="75">
        <f t="shared" ca="1" si="0"/>
        <v>53.902000000000001</v>
      </c>
      <c r="F35" s="75">
        <f t="shared" ca="1" si="67"/>
        <v>51.405000000000001</v>
      </c>
      <c r="G35" s="138"/>
      <c r="H35" s="138"/>
      <c r="I35" s="75">
        <f t="shared" ca="1" si="1"/>
        <v>51.61999999999999</v>
      </c>
      <c r="J35" s="75">
        <f t="shared" ca="1" si="2"/>
        <v>46.801000000000002</v>
      </c>
      <c r="K35" s="138"/>
      <c r="L35" s="75">
        <f t="shared" ca="1" si="4"/>
        <v>71.828999999999994</v>
      </c>
      <c r="M35" s="75">
        <f t="shared" ca="1" si="5"/>
        <v>63.622</v>
      </c>
      <c r="N35" s="133"/>
      <c r="O35" s="75">
        <f t="shared" ca="1" si="7"/>
        <v>65.947000000000003</v>
      </c>
      <c r="P35" s="138"/>
      <c r="Q35" s="75">
        <f t="shared" ca="1" si="9"/>
        <v>54.544000000000004</v>
      </c>
      <c r="R35" s="75">
        <f t="shared" ca="1" si="10"/>
        <v>51.608999999999995</v>
      </c>
      <c r="S35" s="75">
        <f t="shared" ca="1" si="11"/>
        <v>61.741</v>
      </c>
      <c r="T35" s="75">
        <f t="shared" ca="1" si="12"/>
        <v>54.884</v>
      </c>
      <c r="U35" s="75">
        <f t="shared" ca="1" si="13"/>
        <v>52.181000000000004</v>
      </c>
      <c r="V35" s="75">
        <f t="shared" ca="1" si="14"/>
        <v>50.584000000000003</v>
      </c>
      <c r="W35" s="75">
        <f t="shared" ca="1" si="15"/>
        <v>42.439000000000007</v>
      </c>
      <c r="X35" s="75">
        <f t="shared" ca="1" si="68"/>
        <v>53.391000000000005</v>
      </c>
      <c r="Y35" s="75">
        <f t="shared" ca="1" si="16"/>
        <v>52.228000000000002</v>
      </c>
      <c r="Z35" s="75">
        <f t="shared" ca="1" si="69"/>
        <v>49.308</v>
      </c>
      <c r="AA35" s="75">
        <f t="shared" ca="1" si="17"/>
        <v>50.561</v>
      </c>
      <c r="AB35" s="75">
        <f t="shared" ca="1" si="18"/>
        <v>49.902000000000001</v>
      </c>
      <c r="AC35" s="75">
        <f t="shared" ca="1" si="19"/>
        <v>50.268999999999998</v>
      </c>
      <c r="AD35" s="138"/>
      <c r="AE35" s="75">
        <f t="shared" ca="1" si="21"/>
        <v>72.003</v>
      </c>
      <c r="AF35" s="75">
        <f t="shared" ca="1" si="22"/>
        <v>73.150000000000006</v>
      </c>
      <c r="AG35" s="75">
        <f t="shared" ca="1" si="23"/>
        <v>67.298999999999992</v>
      </c>
      <c r="AH35" s="75">
        <f t="shared" ca="1" si="24"/>
        <v>59.755000000000003</v>
      </c>
      <c r="AI35" s="75">
        <f t="shared" ca="1" si="25"/>
        <v>60.150000000000006</v>
      </c>
      <c r="AJ35" s="75">
        <f t="shared" ca="1" si="26"/>
        <v>54.54</v>
      </c>
      <c r="AK35" s="75">
        <f t="shared" ca="1" si="27"/>
        <v>51.386999999999993</v>
      </c>
      <c r="AL35" s="75">
        <f t="shared" ca="1" si="28"/>
        <v>50.641000000000005</v>
      </c>
      <c r="AM35" s="75">
        <f t="shared" ca="1" si="29"/>
        <v>72.710000000000008</v>
      </c>
      <c r="AN35" s="75">
        <f t="shared" ca="1" si="30"/>
        <v>70.201999999999998</v>
      </c>
      <c r="AO35" s="75">
        <f t="shared" ca="1" si="31"/>
        <v>60.081999999999994</v>
      </c>
      <c r="AP35" s="75">
        <f t="shared" ca="1" si="32"/>
        <v>53.554000000000002</v>
      </c>
      <c r="AQ35" s="75">
        <f t="shared" ca="1" si="33"/>
        <v>51.996000000000002</v>
      </c>
      <c r="AR35" s="75">
        <f t="shared" ca="1" si="34"/>
        <v>51.057000000000002</v>
      </c>
      <c r="AS35" s="75">
        <f t="shared" ca="1" si="35"/>
        <v>48.575000000000003</v>
      </c>
      <c r="AT35" s="138"/>
      <c r="AU35" s="138"/>
      <c r="AV35" s="138"/>
      <c r="AW35" s="88">
        <f t="shared" ca="1" si="114"/>
        <v>86.793999999999997</v>
      </c>
      <c r="AX35" s="88">
        <f t="shared" ca="1" si="115"/>
        <v>84.968999999999994</v>
      </c>
      <c r="AY35" s="88">
        <f t="shared" ca="1" si="116"/>
        <v>74.501000000000005</v>
      </c>
      <c r="AZ35" s="88">
        <f t="shared" ca="1" si="117"/>
        <v>71.171999999999997</v>
      </c>
      <c r="BA35" s="138"/>
      <c r="BB35" s="138"/>
      <c r="BC35" s="88">
        <f t="shared" ca="1" si="118"/>
        <v>83.760999999999996</v>
      </c>
      <c r="BD35" s="88">
        <f t="shared" ca="1" si="119"/>
        <v>82.622</v>
      </c>
      <c r="BE35" s="88">
        <f t="shared" ca="1" si="120"/>
        <v>82.518000000000001</v>
      </c>
      <c r="BF35" s="88">
        <f t="shared" ca="1" si="121"/>
        <v>77.459000000000003</v>
      </c>
      <c r="BG35" s="76">
        <f t="shared" ca="1" si="41"/>
        <v>69.855000000000004</v>
      </c>
      <c r="BH35" s="76">
        <f t="shared" ca="1" si="42"/>
        <v>63.52</v>
      </c>
      <c r="BI35" s="76">
        <f t="shared" ca="1" si="43"/>
        <v>53.792000000000002</v>
      </c>
      <c r="BJ35" s="157"/>
      <c r="BK35" s="76">
        <f t="shared" ca="1" si="70"/>
        <v>49.323</v>
      </c>
      <c r="BL35" s="76">
        <f t="shared" ca="1" si="71"/>
        <v>47.352000000000004</v>
      </c>
      <c r="BM35" s="76">
        <f t="shared" ca="1" si="72"/>
        <v>50.219000000000001</v>
      </c>
      <c r="BN35" s="89" t="str">
        <f t="shared" ca="1" si="44"/>
        <v>水位なし</v>
      </c>
      <c r="BO35" s="89" t="str">
        <f t="shared" ca="1" si="45"/>
        <v>水位なし</v>
      </c>
      <c r="BP35" s="89">
        <f t="shared" ca="1" si="73"/>
        <v>420</v>
      </c>
      <c r="BQ35" s="68">
        <f t="shared" ca="1" si="74"/>
        <v>850</v>
      </c>
      <c r="BR35" s="64" t="str">
        <f t="shared" ca="1" si="46"/>
        <v>水位なし</v>
      </c>
      <c r="BS35" s="64" t="str">
        <f t="shared" ca="1" si="47"/>
        <v>水位なし</v>
      </c>
      <c r="BT35" s="64">
        <f t="shared" ca="1" si="75"/>
        <v>80</v>
      </c>
      <c r="BU35" s="64">
        <f t="shared" ca="1" si="76"/>
        <v>260</v>
      </c>
      <c r="BV35" s="90" t="str">
        <f t="shared" ca="1" si="48"/>
        <v>水位なし</v>
      </c>
      <c r="BW35" s="90">
        <f t="shared" ca="1" si="77"/>
        <v>140</v>
      </c>
      <c r="BX35" s="69">
        <f t="shared" ca="1" si="78"/>
        <v>300</v>
      </c>
      <c r="BY35" s="134"/>
      <c r="BZ35" s="64">
        <f t="shared" ca="1" si="80"/>
        <v>25</v>
      </c>
      <c r="CA35" s="64" t="str">
        <f t="shared" ca="1" si="49"/>
        <v>水位なし</v>
      </c>
      <c r="CB35" s="64">
        <f t="shared" ca="1" si="81"/>
        <v>1800</v>
      </c>
      <c r="CC35" s="64">
        <f t="shared" ca="1" si="82"/>
        <v>140</v>
      </c>
      <c r="CD35" s="64">
        <f t="shared" ca="1" si="83"/>
        <v>20</v>
      </c>
      <c r="CE35" s="64">
        <f t="shared" ca="1" si="84"/>
        <v>1000</v>
      </c>
      <c r="CF35" s="64">
        <f t="shared" ca="1" si="85"/>
        <v>1600</v>
      </c>
      <c r="CG35" s="64">
        <f t="shared" ca="1" si="86"/>
        <v>7</v>
      </c>
      <c r="CH35" s="64">
        <f t="shared" ca="1" si="87"/>
        <v>900</v>
      </c>
      <c r="CI35" s="64">
        <f t="shared" ca="1" si="88"/>
        <v>120</v>
      </c>
      <c r="CJ35" s="64">
        <f t="shared" ca="1" si="89"/>
        <v>15</v>
      </c>
      <c r="CK35" s="64">
        <f t="shared" ca="1" si="90"/>
        <v>20</v>
      </c>
      <c r="CL35" s="64">
        <f t="shared" ca="1" si="91"/>
        <v>900</v>
      </c>
      <c r="CM35" s="64">
        <f t="shared" ca="1" si="92"/>
        <v>700</v>
      </c>
      <c r="CN35" s="64">
        <f t="shared" ca="1" si="93"/>
        <v>12</v>
      </c>
      <c r="CO35" s="134"/>
      <c r="CP35" s="64">
        <f t="shared" ca="1" si="51"/>
        <v>1100</v>
      </c>
      <c r="CQ35" s="64">
        <f t="shared" ca="1" si="94"/>
        <v>4000</v>
      </c>
      <c r="CR35" s="64">
        <f t="shared" ca="1" si="95"/>
        <v>1800</v>
      </c>
      <c r="CS35" s="64">
        <f t="shared" ca="1" si="96"/>
        <v>10</v>
      </c>
      <c r="CT35" s="64">
        <f t="shared" ca="1" si="97"/>
        <v>20</v>
      </c>
      <c r="CU35" s="64">
        <f t="shared" ca="1" si="98"/>
        <v>500</v>
      </c>
      <c r="CV35" s="64">
        <f t="shared" ca="1" si="99"/>
        <v>15</v>
      </c>
      <c r="CW35" s="64">
        <f t="shared" ca="1" si="100"/>
        <v>10</v>
      </c>
      <c r="CX35" s="64">
        <f t="shared" ca="1" si="101"/>
        <v>15</v>
      </c>
      <c r="CY35" s="64">
        <f t="shared" ca="1" si="102"/>
        <v>1700</v>
      </c>
      <c r="CZ35" s="64">
        <f t="shared" ca="1" si="103"/>
        <v>4000</v>
      </c>
      <c r="DA35" s="64">
        <f t="shared" ca="1" si="104"/>
        <v>15</v>
      </c>
      <c r="DB35" s="64">
        <f t="shared" ca="1" si="105"/>
        <v>70</v>
      </c>
      <c r="DC35" s="64">
        <f t="shared" ca="1" si="106"/>
        <v>120</v>
      </c>
      <c r="DD35" s="64">
        <f t="shared" ca="1" si="107"/>
        <v>250</v>
      </c>
      <c r="DE35" s="134"/>
      <c r="DF35" s="134"/>
      <c r="DG35" s="134"/>
      <c r="DH35" s="64">
        <f t="shared" ca="1" si="122"/>
        <v>2000</v>
      </c>
      <c r="DI35" s="64">
        <f t="shared" ca="1" si="56"/>
        <v>4000</v>
      </c>
      <c r="DJ35" s="64">
        <f t="shared" ca="1" si="123"/>
        <v>3000</v>
      </c>
      <c r="DK35" s="64">
        <f t="shared" ca="1" si="58"/>
        <v>8</v>
      </c>
      <c r="DL35" s="134"/>
      <c r="DM35" s="134"/>
      <c r="DN35" s="64">
        <f t="shared" ca="1" si="61"/>
        <v>5000</v>
      </c>
      <c r="DO35" s="64">
        <f t="shared" ca="1" si="62"/>
        <v>7500</v>
      </c>
      <c r="DP35" s="64">
        <f t="shared" ca="1" si="124"/>
        <v>3800</v>
      </c>
      <c r="DQ35" s="64">
        <f t="shared" ca="1" si="64"/>
        <v>4000</v>
      </c>
      <c r="DR35" s="64">
        <f t="shared" ca="1" si="108"/>
        <v>10</v>
      </c>
      <c r="DS35" s="64">
        <f t="shared" ca="1" si="109"/>
        <v>10</v>
      </c>
      <c r="DT35" s="64">
        <f t="shared" ca="1" si="110"/>
        <v>15</v>
      </c>
      <c r="DU35" s="137"/>
      <c r="DV35" s="69">
        <f t="shared" ca="1" si="111"/>
        <v>580</v>
      </c>
      <c r="DW35" s="90">
        <f t="shared" ca="1" si="112"/>
        <v>480</v>
      </c>
      <c r="DX35" s="90">
        <f t="shared" ca="1" si="113"/>
        <v>30</v>
      </c>
      <c r="DZ35" s="168" t="s">
        <v>317</v>
      </c>
      <c r="EA35" s="70" t="s">
        <v>318</v>
      </c>
      <c r="EB35" s="142">
        <v>75.423000000000002</v>
      </c>
    </row>
    <row r="36" spans="1:134" x14ac:dyDescent="0.15">
      <c r="A36" s="66" t="s">
        <v>450</v>
      </c>
      <c r="B36" s="63">
        <f ca="1">INDIRECT(A36&amp;"!A8")</f>
        <v>41520</v>
      </c>
      <c r="C36" s="138"/>
      <c r="D36" s="138"/>
      <c r="E36" s="75">
        <f t="shared" ca="1" si="0"/>
        <v>53.908999999999999</v>
      </c>
      <c r="F36" s="75">
        <f ca="1">$EB$6-INDIRECT(A36&amp;"!E9")</f>
        <v>51.328000000000003</v>
      </c>
      <c r="G36" s="138"/>
      <c r="H36" s="138"/>
      <c r="I36" s="75">
        <f t="shared" ca="1" si="1"/>
        <v>51.551999999999992</v>
      </c>
      <c r="J36" s="75">
        <f t="shared" ca="1" si="2"/>
        <v>46.899000000000001</v>
      </c>
      <c r="K36" s="138"/>
      <c r="L36" s="75">
        <f t="shared" ca="1" si="4"/>
        <v>71.777999999999992</v>
      </c>
      <c r="M36" s="75">
        <f t="shared" ca="1" si="5"/>
        <v>63.588999999999999</v>
      </c>
      <c r="N36" s="133"/>
      <c r="O36" s="75">
        <f t="shared" ca="1" si="7"/>
        <v>65.977000000000004</v>
      </c>
      <c r="P36" s="138"/>
      <c r="Q36" s="75">
        <f t="shared" ca="1" si="9"/>
        <v>54.445000000000007</v>
      </c>
      <c r="R36" s="75">
        <f t="shared" ca="1" si="10"/>
        <v>51.617999999999995</v>
      </c>
      <c r="S36" s="75">
        <f t="shared" ca="1" si="11"/>
        <v>61.765999999999998</v>
      </c>
      <c r="T36" s="75">
        <f t="shared" ca="1" si="12"/>
        <v>54.854000000000006</v>
      </c>
      <c r="U36" s="75">
        <f t="shared" ca="1" si="13"/>
        <v>52.138000000000005</v>
      </c>
      <c r="V36" s="75">
        <f t="shared" ca="1" si="14"/>
        <v>50.555</v>
      </c>
      <c r="W36" s="75">
        <f ca="1">$EB$25-INDIRECT(A36&amp;"!O16")</f>
        <v>42.451999999999998</v>
      </c>
      <c r="X36" s="75">
        <f t="shared" ca="1" si="68"/>
        <v>53.385000000000005</v>
      </c>
      <c r="Y36" s="75">
        <f t="shared" ca="1" si="16"/>
        <v>52.054000000000002</v>
      </c>
      <c r="Z36" s="75">
        <f t="shared" ca="1" si="69"/>
        <v>49.234999999999999</v>
      </c>
      <c r="AA36" s="75">
        <f t="shared" ca="1" si="17"/>
        <v>50.568000000000005</v>
      </c>
      <c r="AB36" s="75">
        <f t="shared" ca="1" si="18"/>
        <v>49.84</v>
      </c>
      <c r="AC36" s="75">
        <f t="shared" ca="1" si="19"/>
        <v>50.256</v>
      </c>
      <c r="AD36" s="138"/>
      <c r="AE36" s="75">
        <f t="shared" ca="1" si="21"/>
        <v>71.980999999999995</v>
      </c>
      <c r="AF36" s="75">
        <f t="shared" ca="1" si="22"/>
        <v>73.230999999999995</v>
      </c>
      <c r="AG36" s="75">
        <f t="shared" ca="1" si="23"/>
        <v>67.542000000000002</v>
      </c>
      <c r="AH36" s="75">
        <f t="shared" ca="1" si="24"/>
        <v>59.802</v>
      </c>
      <c r="AI36" s="75">
        <f t="shared" ca="1" si="25"/>
        <v>60.091999999999999</v>
      </c>
      <c r="AJ36" s="75">
        <f t="shared" ca="1" si="26"/>
        <v>54.536000000000001</v>
      </c>
      <c r="AK36" s="75">
        <f t="shared" ca="1" si="27"/>
        <v>51.331999999999994</v>
      </c>
      <c r="AL36" s="75">
        <f t="shared" ca="1" si="28"/>
        <v>50.668000000000006</v>
      </c>
      <c r="AM36" s="75">
        <f t="shared" ca="1" si="29"/>
        <v>72.738</v>
      </c>
      <c r="AN36" s="75">
        <f t="shared" ca="1" si="30"/>
        <v>70.236999999999995</v>
      </c>
      <c r="AO36" s="75">
        <f t="shared" ca="1" si="31"/>
        <v>60.262</v>
      </c>
      <c r="AP36" s="75">
        <f t="shared" ca="1" si="32"/>
        <v>53.875</v>
      </c>
      <c r="AQ36" s="75">
        <f t="shared" ca="1" si="33"/>
        <v>52.045000000000002</v>
      </c>
      <c r="AR36" s="75">
        <f t="shared" ca="1" si="34"/>
        <v>50.948999999999998</v>
      </c>
      <c r="AS36" s="75">
        <f t="shared" ca="1" si="35"/>
        <v>48.465000000000003</v>
      </c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76">
        <f t="shared" ca="1" si="41"/>
        <v>69.786999999999992</v>
      </c>
      <c r="BH36" s="76">
        <f t="shared" ca="1" si="42"/>
        <v>63.527000000000001</v>
      </c>
      <c r="BI36" s="76">
        <f t="shared" ca="1" si="43"/>
        <v>53.718999999999994</v>
      </c>
      <c r="BJ36" s="157"/>
      <c r="BK36" s="76">
        <f t="shared" ca="1" si="70"/>
        <v>49.28</v>
      </c>
      <c r="BL36" s="76">
        <f t="shared" ca="1" si="71"/>
        <v>47.271000000000001</v>
      </c>
      <c r="BM36" s="76">
        <f t="shared" ca="1" si="72"/>
        <v>50.227000000000004</v>
      </c>
      <c r="BN36" s="89" t="str">
        <f t="shared" ca="1" si="44"/>
        <v>水位なし</v>
      </c>
      <c r="BO36" s="89" t="str">
        <f t="shared" ca="1" si="45"/>
        <v>水位なし</v>
      </c>
      <c r="BP36" s="89">
        <f ca="1">INDIRECT($A36&amp;"!D11")</f>
        <v>380</v>
      </c>
      <c r="BQ36" s="68">
        <f t="shared" ca="1" si="74"/>
        <v>900</v>
      </c>
      <c r="BR36" s="64" t="str">
        <f t="shared" ca="1" si="46"/>
        <v>水位なし</v>
      </c>
      <c r="BS36" s="64" t="str">
        <f t="shared" ca="1" si="47"/>
        <v>水位なし</v>
      </c>
      <c r="BT36" s="64">
        <f t="shared" ca="1" si="75"/>
        <v>70</v>
      </c>
      <c r="BU36" s="64">
        <f t="shared" ca="1" si="76"/>
        <v>240</v>
      </c>
      <c r="BV36" s="90" t="str">
        <f t="shared" ca="1" si="48"/>
        <v>水位なし</v>
      </c>
      <c r="BW36" s="90">
        <f t="shared" ca="1" si="77"/>
        <v>140</v>
      </c>
      <c r="BX36" s="69">
        <f t="shared" ca="1" si="78"/>
        <v>450</v>
      </c>
      <c r="BY36" s="134"/>
      <c r="BZ36" s="64">
        <f t="shared" ca="1" si="80"/>
        <v>30</v>
      </c>
      <c r="CA36" s="64" t="str">
        <f t="shared" ca="1" si="49"/>
        <v>水位なし</v>
      </c>
      <c r="CB36" s="64">
        <f t="shared" ca="1" si="81"/>
        <v>1800</v>
      </c>
      <c r="CC36" s="64">
        <f t="shared" ca="1" si="82"/>
        <v>150</v>
      </c>
      <c r="CD36" s="64">
        <f t="shared" ca="1" si="83"/>
        <v>15</v>
      </c>
      <c r="CE36" s="64">
        <f t="shared" ca="1" si="84"/>
        <v>800</v>
      </c>
      <c r="CF36" s="64">
        <f t="shared" ca="1" si="85"/>
        <v>1400</v>
      </c>
      <c r="CG36" s="64">
        <f t="shared" ca="1" si="86"/>
        <v>8</v>
      </c>
      <c r="CH36" s="64">
        <f t="shared" ca="1" si="87"/>
        <v>800</v>
      </c>
      <c r="CI36" s="64">
        <f t="shared" ca="1" si="88"/>
        <v>130</v>
      </c>
      <c r="CJ36" s="64">
        <f t="shared" ca="1" si="89"/>
        <v>15</v>
      </c>
      <c r="CK36" s="64">
        <f t="shared" ca="1" si="90"/>
        <v>25</v>
      </c>
      <c r="CL36" s="64">
        <f t="shared" ca="1" si="91"/>
        <v>800</v>
      </c>
      <c r="CM36" s="64">
        <f t="shared" ca="1" si="92"/>
        <v>680</v>
      </c>
      <c r="CN36" s="64">
        <f t="shared" ca="1" si="93"/>
        <v>12</v>
      </c>
      <c r="CO36" s="134"/>
      <c r="CP36" s="64">
        <f t="shared" ca="1" si="51"/>
        <v>1000</v>
      </c>
      <c r="CQ36" s="64">
        <f t="shared" ca="1" si="94"/>
        <v>4500</v>
      </c>
      <c r="CR36" s="64">
        <f t="shared" ca="1" si="95"/>
        <v>2000</v>
      </c>
      <c r="CS36" s="64">
        <f t="shared" ca="1" si="96"/>
        <v>8</v>
      </c>
      <c r="CT36" s="64">
        <f t="shared" ca="1" si="97"/>
        <v>20</v>
      </c>
      <c r="CU36" s="64">
        <f t="shared" ca="1" si="98"/>
        <v>480</v>
      </c>
      <c r="CV36" s="64">
        <f t="shared" ca="1" si="99"/>
        <v>18</v>
      </c>
      <c r="CW36" s="64">
        <f t="shared" ca="1" si="100"/>
        <v>10</v>
      </c>
      <c r="CX36" s="64">
        <f t="shared" ca="1" si="101"/>
        <v>15</v>
      </c>
      <c r="CY36" s="64">
        <f t="shared" ca="1" si="102"/>
        <v>1600</v>
      </c>
      <c r="CZ36" s="64">
        <f t="shared" ca="1" si="103"/>
        <v>4000</v>
      </c>
      <c r="DA36" s="64">
        <f t="shared" ca="1" si="104"/>
        <v>15</v>
      </c>
      <c r="DB36" s="64">
        <f t="shared" ca="1" si="105"/>
        <v>70</v>
      </c>
      <c r="DC36" s="64">
        <f t="shared" ca="1" si="106"/>
        <v>120</v>
      </c>
      <c r="DD36" s="64">
        <f t="shared" ca="1" si="107"/>
        <v>250</v>
      </c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64">
        <f t="shared" ca="1" si="108"/>
        <v>10</v>
      </c>
      <c r="DS36" s="64">
        <f t="shared" ca="1" si="109"/>
        <v>15</v>
      </c>
      <c r="DT36" s="64">
        <f t="shared" ca="1" si="110"/>
        <v>18</v>
      </c>
      <c r="DU36" s="137"/>
      <c r="DV36" s="69">
        <f t="shared" ca="1" si="111"/>
        <v>500</v>
      </c>
      <c r="DW36" s="90">
        <f t="shared" ca="1" si="112"/>
        <v>450</v>
      </c>
      <c r="DX36" s="90">
        <f t="shared" ca="1" si="113"/>
        <v>30</v>
      </c>
      <c r="DZ36" s="170"/>
      <c r="EA36" s="143" t="s">
        <v>319</v>
      </c>
      <c r="EB36" s="144">
        <v>75.198999999999998</v>
      </c>
    </row>
    <row r="37" spans="1:134" x14ac:dyDescent="0.15">
      <c r="A37" s="66" t="s">
        <v>453</v>
      </c>
      <c r="B37" s="63">
        <f t="shared" ca="1" si="66"/>
        <v>41526</v>
      </c>
      <c r="C37" s="138"/>
      <c r="D37" s="138"/>
      <c r="E37" s="75">
        <f t="shared" ca="1" si="0"/>
        <v>53.911999999999999</v>
      </c>
      <c r="F37" s="75">
        <f t="shared" ca="1" si="67"/>
        <v>51.575000000000003</v>
      </c>
      <c r="G37" s="138"/>
      <c r="H37" s="138"/>
      <c r="I37" s="75">
        <f t="shared" ca="1" si="1"/>
        <v>51.694999999999993</v>
      </c>
      <c r="J37" s="75">
        <f t="shared" ca="1" si="2"/>
        <v>46.713999999999999</v>
      </c>
      <c r="K37" s="138"/>
      <c r="L37" s="75">
        <f t="shared" ca="1" si="4"/>
        <v>71.317999999999998</v>
      </c>
      <c r="M37" s="75">
        <f t="shared" ca="1" si="5"/>
        <v>63.539000000000001</v>
      </c>
      <c r="N37" s="133"/>
      <c r="O37" s="75">
        <f t="shared" ca="1" si="7"/>
        <v>65.787000000000006</v>
      </c>
      <c r="P37" s="138"/>
      <c r="Q37" s="75">
        <f t="shared" ca="1" si="9"/>
        <v>54.480000000000004</v>
      </c>
      <c r="R37" s="75">
        <f t="shared" ca="1" si="10"/>
        <v>51.710999999999999</v>
      </c>
      <c r="S37" s="75">
        <f t="shared" ca="1" si="11"/>
        <v>61.174999999999997</v>
      </c>
      <c r="T37" s="75">
        <f t="shared" ca="1" si="12"/>
        <v>54.839000000000006</v>
      </c>
      <c r="U37" s="75">
        <f t="shared" ca="1" si="13"/>
        <v>52.156000000000006</v>
      </c>
      <c r="V37" s="75">
        <f t="shared" ca="1" si="14"/>
        <v>50.606999999999999</v>
      </c>
      <c r="W37" s="75">
        <f t="shared" ca="1" si="15"/>
        <v>42.665000000000006</v>
      </c>
      <c r="X37" s="75">
        <f t="shared" ca="1" si="68"/>
        <v>53.716999999999999</v>
      </c>
      <c r="Y37" s="75">
        <f t="shared" ca="1" si="16"/>
        <v>52.228000000000002</v>
      </c>
      <c r="Z37" s="75">
        <f t="shared" ca="1" si="69"/>
        <v>49.625</v>
      </c>
      <c r="AA37" s="75">
        <f t="shared" ca="1" si="17"/>
        <v>50.577000000000005</v>
      </c>
      <c r="AB37" s="75">
        <f t="shared" ca="1" si="18"/>
        <v>49.911000000000001</v>
      </c>
      <c r="AC37" s="75">
        <f t="shared" ca="1" si="19"/>
        <v>50.283999999999999</v>
      </c>
      <c r="AD37" s="138"/>
      <c r="AE37" s="75">
        <f t="shared" ca="1" si="21"/>
        <v>71.885999999999996</v>
      </c>
      <c r="AF37" s="75">
        <f t="shared" ca="1" si="22"/>
        <v>73.063000000000002</v>
      </c>
      <c r="AG37" s="75">
        <f t="shared" ca="1" si="23"/>
        <v>67.180999999999997</v>
      </c>
      <c r="AH37" s="75">
        <f t="shared" ca="1" si="24"/>
        <v>59.79</v>
      </c>
      <c r="AI37" s="75">
        <f t="shared" ca="1" si="25"/>
        <v>59.983000000000004</v>
      </c>
      <c r="AJ37" s="75">
        <f t="shared" ca="1" si="26"/>
        <v>54.393999999999998</v>
      </c>
      <c r="AK37" s="75">
        <f t="shared" ca="1" si="27"/>
        <v>51.361999999999995</v>
      </c>
      <c r="AL37" s="75">
        <f t="shared" ca="1" si="28"/>
        <v>50.645000000000003</v>
      </c>
      <c r="AM37" s="75">
        <f t="shared" ca="1" si="29"/>
        <v>72.551000000000002</v>
      </c>
      <c r="AN37" s="75">
        <f t="shared" ca="1" si="30"/>
        <v>70.116</v>
      </c>
      <c r="AO37" s="75">
        <f t="shared" ca="1" si="31"/>
        <v>60.086999999999996</v>
      </c>
      <c r="AP37" s="75">
        <f t="shared" ca="1" si="32"/>
        <v>53.716999999999999</v>
      </c>
      <c r="AQ37" s="75">
        <f t="shared" ca="1" si="33"/>
        <v>52.233000000000004</v>
      </c>
      <c r="AR37" s="75">
        <f t="shared" ca="1" si="34"/>
        <v>51.143999999999998</v>
      </c>
      <c r="AS37" s="75">
        <f t="shared" ca="1" si="35"/>
        <v>48.59</v>
      </c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76">
        <f t="shared" ca="1" si="41"/>
        <v>69.816999999999993</v>
      </c>
      <c r="BH37" s="76">
        <f t="shared" ca="1" si="42"/>
        <v>63.518000000000001</v>
      </c>
      <c r="BI37" s="76">
        <f t="shared" ca="1" si="43"/>
        <v>53.814999999999998</v>
      </c>
      <c r="BJ37" s="157"/>
      <c r="BK37" s="76">
        <f t="shared" ca="1" si="70"/>
        <v>49.387999999999998</v>
      </c>
      <c r="BL37" s="76">
        <f t="shared" ca="1" si="71"/>
        <v>47.294000000000004</v>
      </c>
      <c r="BM37" s="76">
        <f t="shared" ca="1" si="72"/>
        <v>50.219000000000001</v>
      </c>
      <c r="BN37" s="89" t="str">
        <f t="shared" ca="1" si="44"/>
        <v>水位なし</v>
      </c>
      <c r="BO37" s="89" t="str">
        <f t="shared" ca="1" si="45"/>
        <v>水位なし</v>
      </c>
      <c r="BP37" s="89">
        <f t="shared" ca="1" si="73"/>
        <v>400</v>
      </c>
      <c r="BQ37" s="68">
        <f t="shared" ca="1" si="74"/>
        <v>900</v>
      </c>
      <c r="BR37" s="64" t="str">
        <f t="shared" ca="1" si="46"/>
        <v>水位なし</v>
      </c>
      <c r="BS37" s="64" t="str">
        <f t="shared" ca="1" si="47"/>
        <v>水位なし</v>
      </c>
      <c r="BT37" s="64">
        <f t="shared" ca="1" si="75"/>
        <v>80</v>
      </c>
      <c r="BU37" s="64">
        <f t="shared" ca="1" si="76"/>
        <v>240</v>
      </c>
      <c r="BV37" s="90" t="str">
        <f t="shared" ca="1" si="48"/>
        <v>水位なし</v>
      </c>
      <c r="BW37" s="90">
        <f t="shared" ca="1" si="77"/>
        <v>200</v>
      </c>
      <c r="BX37" s="69">
        <f t="shared" ca="1" si="78"/>
        <v>480</v>
      </c>
      <c r="BY37" s="134"/>
      <c r="BZ37" s="64"/>
      <c r="CA37" s="64" t="str">
        <f t="shared" ca="1" si="49"/>
        <v>水位なし</v>
      </c>
      <c r="CB37" s="64">
        <f t="shared" ca="1" si="81"/>
        <v>1900</v>
      </c>
      <c r="CC37" s="64">
        <f t="shared" ca="1" si="82"/>
        <v>160</v>
      </c>
      <c r="CD37" s="134"/>
      <c r="CE37" s="64">
        <f t="shared" ca="1" si="84"/>
        <v>1400</v>
      </c>
      <c r="CF37" s="64">
        <f t="shared" ca="1" si="85"/>
        <v>1600</v>
      </c>
      <c r="CG37" s="64">
        <f t="shared" ca="1" si="86"/>
        <v>10</v>
      </c>
      <c r="CH37" s="64">
        <f t="shared" ca="1" si="87"/>
        <v>850</v>
      </c>
      <c r="CI37" s="64">
        <f t="shared" ca="1" si="88"/>
        <v>130</v>
      </c>
      <c r="CJ37" s="64">
        <f t="shared" ca="1" si="89"/>
        <v>12</v>
      </c>
      <c r="CK37" s="64">
        <f t="shared" ca="1" si="90"/>
        <v>22</v>
      </c>
      <c r="CL37" s="64">
        <f t="shared" ca="1" si="91"/>
        <v>850</v>
      </c>
      <c r="CM37" s="64">
        <f t="shared" ca="1" si="92"/>
        <v>800</v>
      </c>
      <c r="CN37" s="64">
        <f t="shared" ca="1" si="93"/>
        <v>12</v>
      </c>
      <c r="CO37" s="134"/>
      <c r="CP37" s="64">
        <f t="shared" ca="1" si="51"/>
        <v>1100</v>
      </c>
      <c r="CQ37" s="64">
        <f t="shared" ca="1" si="94"/>
        <v>4000</v>
      </c>
      <c r="CR37" s="64">
        <f t="shared" ca="1" si="95"/>
        <v>4000</v>
      </c>
      <c r="CS37" s="64">
        <f t="shared" ca="1" si="96"/>
        <v>8</v>
      </c>
      <c r="CT37" s="64">
        <f t="shared" ca="1" si="97"/>
        <v>20</v>
      </c>
      <c r="CU37" s="64">
        <f t="shared" ca="1" si="98"/>
        <v>400</v>
      </c>
      <c r="CV37" s="64">
        <f t="shared" ca="1" si="99"/>
        <v>18</v>
      </c>
      <c r="CW37" s="64">
        <f t="shared" ca="1" si="100"/>
        <v>10</v>
      </c>
      <c r="CX37" s="64">
        <f t="shared" ca="1" si="101"/>
        <v>15</v>
      </c>
      <c r="CY37" s="64">
        <f t="shared" ca="1" si="102"/>
        <v>1600</v>
      </c>
      <c r="CZ37" s="64">
        <f t="shared" ca="1" si="103"/>
        <v>4500</v>
      </c>
      <c r="DA37" s="64">
        <f t="shared" ca="1" si="104"/>
        <v>20</v>
      </c>
      <c r="DB37" s="64">
        <f t="shared" ca="1" si="105"/>
        <v>80</v>
      </c>
      <c r="DC37" s="64">
        <f t="shared" ca="1" si="106"/>
        <v>120</v>
      </c>
      <c r="DD37" s="64">
        <f t="shared" ca="1" si="107"/>
        <v>250</v>
      </c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64">
        <f t="shared" ca="1" si="108"/>
        <v>15</v>
      </c>
      <c r="DS37" s="64">
        <f t="shared" ca="1" si="109"/>
        <v>15</v>
      </c>
      <c r="DT37" s="64">
        <f t="shared" ca="1" si="110"/>
        <v>12</v>
      </c>
      <c r="DU37" s="137"/>
      <c r="DV37" s="69">
        <f t="shared" ca="1" si="111"/>
        <v>500</v>
      </c>
      <c r="DW37" s="90">
        <f t="shared" ca="1" si="112"/>
        <v>420</v>
      </c>
      <c r="DX37" s="90">
        <f t="shared" ca="1" si="113"/>
        <v>30</v>
      </c>
      <c r="DZ37" s="170"/>
      <c r="EA37" s="143" t="s">
        <v>320</v>
      </c>
      <c r="EB37" s="144">
        <v>75.236999999999995</v>
      </c>
    </row>
    <row r="38" spans="1:134" x14ac:dyDescent="0.15">
      <c r="A38" s="66" t="s">
        <v>454</v>
      </c>
      <c r="B38" s="63">
        <f t="shared" ca="1" si="66"/>
        <v>41534</v>
      </c>
      <c r="C38" s="138"/>
      <c r="D38" s="138"/>
      <c r="E38" s="75">
        <f t="shared" ca="1" si="0"/>
        <v>53.923000000000002</v>
      </c>
      <c r="F38" s="75">
        <f ca="1">$EB$6-INDIRECT(A38&amp;"!E9")</f>
        <v>51.913000000000004</v>
      </c>
      <c r="G38" s="138"/>
      <c r="H38" s="138"/>
      <c r="I38" s="75">
        <f t="shared" ca="1" si="1"/>
        <v>51.786999999999992</v>
      </c>
      <c r="J38" s="75">
        <f t="shared" ca="1" si="2"/>
        <v>46.501999999999995</v>
      </c>
      <c r="K38" s="138"/>
      <c r="L38" s="75">
        <f t="shared" ca="1" si="4"/>
        <v>71.289000000000001</v>
      </c>
      <c r="M38" s="75">
        <f t="shared" ca="1" si="5"/>
        <v>63.546999999999997</v>
      </c>
      <c r="N38" s="75">
        <f t="shared" ca="1" si="6"/>
        <v>71.206999999999994</v>
      </c>
      <c r="O38" s="75">
        <f t="shared" ca="1" si="7"/>
        <v>65.805000000000007</v>
      </c>
      <c r="P38" s="138"/>
      <c r="Q38" s="75">
        <f t="shared" ca="1" si="9"/>
        <v>54.442000000000007</v>
      </c>
      <c r="R38" s="75">
        <f t="shared" ca="1" si="10"/>
        <v>51.891999999999996</v>
      </c>
      <c r="S38" s="75">
        <f t="shared" ca="1" si="11"/>
        <v>61.067999999999998</v>
      </c>
      <c r="T38" s="75">
        <f t="shared" ca="1" si="12"/>
        <v>54.857000000000006</v>
      </c>
      <c r="U38" s="75">
        <f t="shared" ca="1" si="13"/>
        <v>52.190000000000005</v>
      </c>
      <c r="V38" s="75">
        <f t="shared" ca="1" si="14"/>
        <v>50.698999999999998</v>
      </c>
      <c r="W38" s="75">
        <f t="shared" ca="1" si="15"/>
        <v>42.963999999999999</v>
      </c>
      <c r="X38" s="75">
        <f t="shared" ca="1" si="68"/>
        <v>54.400000000000006</v>
      </c>
      <c r="Y38" s="75">
        <f t="shared" ca="1" si="16"/>
        <v>52.260000000000005</v>
      </c>
      <c r="Z38" s="75">
        <f t="shared" ca="1" si="69"/>
        <v>49.804000000000002</v>
      </c>
      <c r="AA38" s="75">
        <f t="shared" ca="1" si="17"/>
        <v>50.59</v>
      </c>
      <c r="AB38" s="75">
        <f t="shared" ca="1" si="18"/>
        <v>49.881999999999998</v>
      </c>
      <c r="AC38" s="75">
        <f t="shared" ca="1" si="19"/>
        <v>50.311</v>
      </c>
      <c r="AD38" s="138"/>
      <c r="AE38" s="75">
        <f t="shared" ca="1" si="21"/>
        <v>72.141000000000005</v>
      </c>
      <c r="AF38" s="75">
        <f t="shared" ca="1" si="22"/>
        <v>73.070999999999998</v>
      </c>
      <c r="AG38" s="75">
        <f t="shared" ca="1" si="23"/>
        <v>67.121999999999986</v>
      </c>
      <c r="AH38" s="75">
        <f t="shared" ca="1" si="24"/>
        <v>59.951999999999998</v>
      </c>
      <c r="AI38" s="75">
        <f t="shared" ca="1" si="25"/>
        <v>60.105000000000004</v>
      </c>
      <c r="AJ38" s="75">
        <f t="shared" ca="1" si="26"/>
        <v>54.421999999999997</v>
      </c>
      <c r="AK38" s="75">
        <f t="shared" ca="1" si="27"/>
        <v>51.484999999999999</v>
      </c>
      <c r="AL38" s="75">
        <f t="shared" ca="1" si="28"/>
        <v>50.721000000000004</v>
      </c>
      <c r="AM38" s="75">
        <f t="shared" ca="1" si="29"/>
        <v>72.564000000000007</v>
      </c>
      <c r="AN38" s="75">
        <f t="shared" ca="1" si="30"/>
        <v>70.004000000000005</v>
      </c>
      <c r="AO38" s="75">
        <f t="shared" ca="1" si="31"/>
        <v>60.197000000000003</v>
      </c>
      <c r="AP38" s="75">
        <f t="shared" ca="1" si="32"/>
        <v>54.076000000000001</v>
      </c>
      <c r="AQ38" s="75">
        <f t="shared" ca="1" si="33"/>
        <v>53.753</v>
      </c>
      <c r="AR38" s="75">
        <f t="shared" ca="1" si="34"/>
        <v>51.438000000000002</v>
      </c>
      <c r="AS38" s="75">
        <f t="shared" ca="1" si="35"/>
        <v>48.675000000000004</v>
      </c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76">
        <f t="shared" ca="1" si="41"/>
        <v>69.81</v>
      </c>
      <c r="BH38" s="76">
        <f t="shared" ca="1" si="42"/>
        <v>63.509</v>
      </c>
      <c r="BI38" s="76">
        <f t="shared" ca="1" si="43"/>
        <v>53.848999999999997</v>
      </c>
      <c r="BJ38" s="157"/>
      <c r="BK38" s="76">
        <f t="shared" ca="1" si="70"/>
        <v>49.735999999999997</v>
      </c>
      <c r="BL38" s="76">
        <f t="shared" ca="1" si="71"/>
        <v>47.25200000000001</v>
      </c>
      <c r="BM38" s="76">
        <f t="shared" ca="1" si="72"/>
        <v>50.443000000000005</v>
      </c>
      <c r="BN38" s="89" t="str">
        <f t="shared" ca="1" si="44"/>
        <v>水位なし</v>
      </c>
      <c r="BO38" s="89" t="str">
        <f t="shared" ca="1" si="45"/>
        <v>水位なし</v>
      </c>
      <c r="BP38" s="89">
        <f t="shared" ca="1" si="73"/>
        <v>400</v>
      </c>
      <c r="BQ38" s="68">
        <f t="shared" ca="1" si="74"/>
        <v>800</v>
      </c>
      <c r="BR38" s="64" t="str">
        <f t="shared" ca="1" si="46"/>
        <v>水位なし</v>
      </c>
      <c r="BS38" s="64" t="str">
        <f t="shared" ca="1" si="47"/>
        <v>水位なし</v>
      </c>
      <c r="BT38" s="64">
        <f t="shared" ca="1" si="75"/>
        <v>85</v>
      </c>
      <c r="BU38" s="64">
        <f t="shared" ca="1" si="76"/>
        <v>250</v>
      </c>
      <c r="BV38" s="90" t="str">
        <f t="shared" ca="1" si="48"/>
        <v>水位なし</v>
      </c>
      <c r="BW38" s="90">
        <f t="shared" ca="1" si="77"/>
        <v>180</v>
      </c>
      <c r="BX38" s="69">
        <f t="shared" ca="1" si="78"/>
        <v>500</v>
      </c>
      <c r="BY38" s="64">
        <f t="shared" ca="1" si="79"/>
        <v>38</v>
      </c>
      <c r="BZ38" s="134"/>
      <c r="CA38" s="64" t="str">
        <f t="shared" ca="1" si="49"/>
        <v>水位なし</v>
      </c>
      <c r="CB38" s="64">
        <f t="shared" ca="1" si="81"/>
        <v>1800</v>
      </c>
      <c r="CC38" s="64">
        <f t="shared" ca="1" si="82"/>
        <v>170</v>
      </c>
      <c r="CD38" s="134"/>
      <c r="CE38" s="64">
        <f t="shared" ca="1" si="84"/>
        <v>1600</v>
      </c>
      <c r="CF38" s="64">
        <f t="shared" ca="1" si="85"/>
        <v>1500</v>
      </c>
      <c r="CG38" s="64">
        <f t="shared" ca="1" si="86"/>
        <v>8</v>
      </c>
      <c r="CH38" s="64">
        <f t="shared" ca="1" si="87"/>
        <v>800</v>
      </c>
      <c r="CI38" s="64">
        <f t="shared" ca="1" si="88"/>
        <v>130</v>
      </c>
      <c r="CJ38" s="64">
        <f t="shared" ca="1" si="89"/>
        <v>15</v>
      </c>
      <c r="CK38" s="64">
        <f t="shared" ca="1" si="90"/>
        <v>22</v>
      </c>
      <c r="CL38" s="64">
        <f t="shared" ca="1" si="91"/>
        <v>800</v>
      </c>
      <c r="CM38" s="64">
        <f t="shared" ca="1" si="92"/>
        <v>800</v>
      </c>
      <c r="CN38" s="64">
        <f t="shared" ca="1" si="93"/>
        <v>10</v>
      </c>
      <c r="CO38" s="134"/>
      <c r="CP38" s="64">
        <f t="shared" ca="1" si="51"/>
        <v>1000</v>
      </c>
      <c r="CQ38" s="64">
        <f t="shared" ca="1" si="94"/>
        <v>5000</v>
      </c>
      <c r="CR38" s="64">
        <f t="shared" ca="1" si="95"/>
        <v>1800</v>
      </c>
      <c r="CS38" s="64">
        <f t="shared" ca="1" si="96"/>
        <v>8</v>
      </c>
      <c r="CT38" s="64">
        <f t="shared" ca="1" si="97"/>
        <v>22</v>
      </c>
      <c r="CU38" s="64">
        <f t="shared" ca="1" si="98"/>
        <v>400</v>
      </c>
      <c r="CV38" s="64">
        <f t="shared" ca="1" si="99"/>
        <v>20</v>
      </c>
      <c r="CW38" s="64">
        <f t="shared" ca="1" si="100"/>
        <v>8</v>
      </c>
      <c r="CX38" s="64">
        <f t="shared" ca="1" si="101"/>
        <v>20</v>
      </c>
      <c r="CY38" s="64">
        <f t="shared" ca="1" si="102"/>
        <v>1600</v>
      </c>
      <c r="CZ38" s="64">
        <f t="shared" ca="1" si="103"/>
        <v>4500</v>
      </c>
      <c r="DA38" s="64">
        <f t="shared" ca="1" si="104"/>
        <v>15</v>
      </c>
      <c r="DB38" s="64">
        <f t="shared" ca="1" si="105"/>
        <v>90</v>
      </c>
      <c r="DC38" s="64">
        <f t="shared" ca="1" si="106"/>
        <v>120</v>
      </c>
      <c r="DD38" s="64">
        <f t="shared" ca="1" si="107"/>
        <v>250</v>
      </c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64">
        <f t="shared" ca="1" si="108"/>
        <v>10</v>
      </c>
      <c r="DS38" s="64">
        <f t="shared" ca="1" si="109"/>
        <v>15</v>
      </c>
      <c r="DT38" s="64">
        <f t="shared" ca="1" si="110"/>
        <v>12</v>
      </c>
      <c r="DU38" s="137"/>
      <c r="DV38" s="69">
        <f t="shared" ca="1" si="111"/>
        <v>500</v>
      </c>
      <c r="DW38" s="90">
        <f t="shared" ca="1" si="112"/>
        <v>380</v>
      </c>
      <c r="DX38" s="90">
        <f t="shared" ca="1" si="113"/>
        <v>30</v>
      </c>
      <c r="DZ38" s="169"/>
      <c r="EA38" s="71" t="s">
        <v>321</v>
      </c>
      <c r="EB38" s="145">
        <v>75.206000000000003</v>
      </c>
    </row>
    <row r="39" spans="1:134" x14ac:dyDescent="0.15">
      <c r="A39" s="66" t="s">
        <v>476</v>
      </c>
      <c r="B39" s="63">
        <f t="shared" ca="1" si="66"/>
        <v>41541</v>
      </c>
      <c r="C39" s="138"/>
      <c r="D39" s="138"/>
      <c r="E39" s="75">
        <f t="shared" ca="1" si="0"/>
        <v>54.381999999999998</v>
      </c>
      <c r="F39" s="75">
        <f t="shared" ca="1" si="67"/>
        <v>52.185000000000002</v>
      </c>
      <c r="G39" s="138"/>
      <c r="H39" s="138"/>
      <c r="I39" s="75">
        <f t="shared" ca="1" si="1"/>
        <v>51.805999999999997</v>
      </c>
      <c r="J39" s="75">
        <f t="shared" ca="1" si="2"/>
        <v>46.688999999999993</v>
      </c>
      <c r="K39" s="138"/>
      <c r="L39" s="75">
        <f t="shared" ca="1" si="4"/>
        <v>71.301999999999992</v>
      </c>
      <c r="M39" s="75">
        <f t="shared" ca="1" si="5"/>
        <v>63.728999999999999</v>
      </c>
      <c r="N39" s="75">
        <f t="shared" ca="1" si="6"/>
        <v>71.531999999999996</v>
      </c>
      <c r="O39" s="75">
        <f t="shared" ca="1" si="7"/>
        <v>65.683999999999997</v>
      </c>
      <c r="P39" s="138"/>
      <c r="Q39" s="75">
        <f t="shared" ca="1" si="9"/>
        <v>54.496000000000002</v>
      </c>
      <c r="R39" s="75">
        <f t="shared" ca="1" si="10"/>
        <v>52.103999999999999</v>
      </c>
      <c r="S39" s="75">
        <f t="shared" ca="1" si="11"/>
        <v>61.09</v>
      </c>
      <c r="T39" s="75">
        <f t="shared" ca="1" si="12"/>
        <v>54.849000000000004</v>
      </c>
      <c r="U39" s="75">
        <f t="shared" ca="1" si="13"/>
        <v>52.199000000000005</v>
      </c>
      <c r="V39" s="75">
        <f t="shared" ca="1" si="14"/>
        <v>50.79</v>
      </c>
      <c r="W39" s="75">
        <f t="shared" ca="1" si="15"/>
        <v>43.233000000000004</v>
      </c>
      <c r="X39" s="75">
        <f t="shared" ca="1" si="68"/>
        <v>54.561999999999998</v>
      </c>
      <c r="Y39" s="75">
        <f t="shared" ca="1" si="16"/>
        <v>52.300000000000004</v>
      </c>
      <c r="Z39" s="75">
        <f t="shared" ca="1" si="69"/>
        <v>49.870999999999995</v>
      </c>
      <c r="AA39" s="75">
        <f t="shared" ca="1" si="17"/>
        <v>50.660000000000004</v>
      </c>
      <c r="AB39" s="75">
        <f t="shared" ca="1" si="18"/>
        <v>49.908999999999999</v>
      </c>
      <c r="AC39" s="75">
        <f t="shared" ca="1" si="19"/>
        <v>50.337000000000003</v>
      </c>
      <c r="AD39" s="138"/>
      <c r="AE39" s="75">
        <f t="shared" ca="1" si="21"/>
        <v>72.242000000000004</v>
      </c>
      <c r="AF39" s="75">
        <f t="shared" ca="1" si="22"/>
        <v>73.119</v>
      </c>
      <c r="AG39" s="75">
        <f t="shared" ca="1" si="23"/>
        <v>67.162000000000006</v>
      </c>
      <c r="AH39" s="75">
        <f t="shared" ca="1" si="24"/>
        <v>60.204999999999998</v>
      </c>
      <c r="AI39" s="75">
        <f t="shared" ca="1" si="25"/>
        <v>60.126000000000005</v>
      </c>
      <c r="AJ39" s="75">
        <f t="shared" ca="1" si="26"/>
        <v>54.447000000000003</v>
      </c>
      <c r="AK39" s="75">
        <f t="shared" ca="1" si="27"/>
        <v>51.503999999999991</v>
      </c>
      <c r="AL39" s="75">
        <f t="shared" ca="1" si="28"/>
        <v>50.751000000000005</v>
      </c>
      <c r="AM39" s="75">
        <f t="shared" ca="1" si="29"/>
        <v>73.373999999999995</v>
      </c>
      <c r="AN39" s="75">
        <f t="shared" ca="1" si="30"/>
        <v>70.069000000000003</v>
      </c>
      <c r="AO39" s="75">
        <f t="shared" ca="1" si="31"/>
        <v>60.141999999999996</v>
      </c>
      <c r="AP39" s="75">
        <f t="shared" ca="1" si="32"/>
        <v>54.317</v>
      </c>
      <c r="AQ39" s="75">
        <f t="shared" ca="1" si="33"/>
        <v>53.709000000000003</v>
      </c>
      <c r="AR39" s="75">
        <f t="shared" ca="1" si="34"/>
        <v>51.406999999999996</v>
      </c>
      <c r="AS39" s="75">
        <f t="shared" ca="1" si="35"/>
        <v>48.797000000000004</v>
      </c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76">
        <f t="shared" ca="1" si="41"/>
        <v>69.873999999999995</v>
      </c>
      <c r="BH39" s="76">
        <f t="shared" ca="1" si="42"/>
        <v>63.554000000000002</v>
      </c>
      <c r="BI39" s="76">
        <f t="shared" ca="1" si="43"/>
        <v>53.929999999999993</v>
      </c>
      <c r="BJ39" s="157"/>
      <c r="BK39" s="76">
        <f t="shared" ca="1" si="70"/>
        <v>50.027999999999999</v>
      </c>
      <c r="BL39" s="76">
        <f t="shared" ca="1" si="71"/>
        <v>47.496000000000009</v>
      </c>
      <c r="BM39" s="76">
        <f t="shared" ca="1" si="72"/>
        <v>50.551000000000002</v>
      </c>
      <c r="BN39" s="89" t="str">
        <f t="shared" ca="1" si="44"/>
        <v>水位なし</v>
      </c>
      <c r="BO39" s="89" t="str">
        <f t="shared" ca="1" si="45"/>
        <v>水位なし</v>
      </c>
      <c r="BP39" s="89">
        <f t="shared" ca="1" si="73"/>
        <v>400</v>
      </c>
      <c r="BQ39" s="68">
        <f t="shared" ca="1" si="74"/>
        <v>850</v>
      </c>
      <c r="BR39" s="64" t="str">
        <f t="shared" ca="1" si="46"/>
        <v>水位なし</v>
      </c>
      <c r="BS39" s="64" t="str">
        <f t="shared" ca="1" si="47"/>
        <v>水位なし</v>
      </c>
      <c r="BT39" s="64">
        <f t="shared" ca="1" si="75"/>
        <v>55</v>
      </c>
      <c r="BU39" s="64">
        <f t="shared" ca="1" si="76"/>
        <v>280</v>
      </c>
      <c r="BV39" s="90" t="str">
        <f t="shared" ca="1" si="48"/>
        <v>水位なし</v>
      </c>
      <c r="BW39" s="90">
        <f t="shared" ca="1" si="77"/>
        <v>220</v>
      </c>
      <c r="BX39" s="69">
        <f t="shared" ca="1" si="78"/>
        <v>400</v>
      </c>
      <c r="BY39" s="64">
        <f t="shared" ca="1" si="79"/>
        <v>40</v>
      </c>
      <c r="BZ39" s="134"/>
      <c r="CA39" s="64" t="str">
        <f t="shared" ca="1" si="49"/>
        <v>水位なし</v>
      </c>
      <c r="CB39" s="64">
        <f t="shared" ca="1" si="81"/>
        <v>1900</v>
      </c>
      <c r="CC39" s="64">
        <f t="shared" ca="1" si="82"/>
        <v>150</v>
      </c>
      <c r="CD39" s="134"/>
      <c r="CE39" s="64">
        <f t="shared" ca="1" si="84"/>
        <v>1900</v>
      </c>
      <c r="CF39" s="64">
        <f t="shared" ca="1" si="85"/>
        <v>1600</v>
      </c>
      <c r="CG39" s="64">
        <f t="shared" ca="1" si="86"/>
        <v>10</v>
      </c>
      <c r="CH39" s="64">
        <f t="shared" ca="1" si="87"/>
        <v>800</v>
      </c>
      <c r="CI39" s="64">
        <f t="shared" ca="1" si="88"/>
        <v>120</v>
      </c>
      <c r="CJ39" s="64">
        <f t="shared" ca="1" si="89"/>
        <v>15</v>
      </c>
      <c r="CK39" s="64">
        <f t="shared" ca="1" si="90"/>
        <v>20</v>
      </c>
      <c r="CL39" s="64">
        <f t="shared" ca="1" si="91"/>
        <v>800</v>
      </c>
      <c r="CM39" s="64">
        <f t="shared" ca="1" si="92"/>
        <v>800</v>
      </c>
      <c r="CN39" s="64">
        <f t="shared" ca="1" si="93"/>
        <v>10</v>
      </c>
      <c r="CO39" s="134"/>
      <c r="CP39" s="64">
        <f t="shared" ca="1" si="51"/>
        <v>800</v>
      </c>
      <c r="CQ39" s="64">
        <f t="shared" ca="1" si="94"/>
        <v>5000</v>
      </c>
      <c r="CR39" s="64">
        <f t="shared" ca="1" si="95"/>
        <v>3000</v>
      </c>
      <c r="CS39" s="64">
        <f t="shared" ca="1" si="96"/>
        <v>8</v>
      </c>
      <c r="CT39" s="64">
        <f t="shared" ca="1" si="97"/>
        <v>20</v>
      </c>
      <c r="CU39" s="64">
        <f t="shared" ca="1" si="98"/>
        <v>400</v>
      </c>
      <c r="CV39" s="64">
        <f t="shared" ca="1" si="99"/>
        <v>20</v>
      </c>
      <c r="CW39" s="64">
        <f t="shared" ca="1" si="100"/>
        <v>10</v>
      </c>
      <c r="CX39" s="64">
        <f t="shared" ca="1" si="101"/>
        <v>20</v>
      </c>
      <c r="CY39" s="64">
        <f t="shared" ca="1" si="102"/>
        <v>1800</v>
      </c>
      <c r="CZ39" s="64">
        <f t="shared" ca="1" si="103"/>
        <v>5000</v>
      </c>
      <c r="DA39" s="64">
        <f t="shared" ca="1" si="104"/>
        <v>15</v>
      </c>
      <c r="DB39" s="64">
        <f t="shared" ca="1" si="105"/>
        <v>100</v>
      </c>
      <c r="DC39" s="64">
        <f t="shared" ca="1" si="106"/>
        <v>110</v>
      </c>
      <c r="DD39" s="64">
        <f t="shared" ca="1" si="107"/>
        <v>250</v>
      </c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64">
        <f t="shared" ca="1" si="108"/>
        <v>10</v>
      </c>
      <c r="DS39" s="64">
        <f t="shared" ca="1" si="109"/>
        <v>15</v>
      </c>
      <c r="DT39" s="64">
        <f t="shared" ca="1" si="110"/>
        <v>15</v>
      </c>
      <c r="DU39" s="137"/>
      <c r="DV39" s="69">
        <f t="shared" ca="1" si="111"/>
        <v>400</v>
      </c>
      <c r="DW39" s="90">
        <f t="shared" ca="1" si="112"/>
        <v>420</v>
      </c>
      <c r="DX39" s="90">
        <f t="shared" ca="1" si="113"/>
        <v>30</v>
      </c>
      <c r="DZ39" s="168" t="s">
        <v>83</v>
      </c>
      <c r="EA39" s="70" t="s">
        <v>322</v>
      </c>
      <c r="EB39" s="142">
        <v>85.17</v>
      </c>
    </row>
    <row r="40" spans="1:134" x14ac:dyDescent="0.15">
      <c r="A40" s="66" t="s">
        <v>477</v>
      </c>
      <c r="B40" s="63">
        <f t="shared" ca="1" si="66"/>
        <v>41548</v>
      </c>
      <c r="C40" s="138"/>
      <c r="D40" s="138"/>
      <c r="E40" s="75">
        <f t="shared" ca="1" si="0"/>
        <v>54.390999999999998</v>
      </c>
      <c r="F40" s="75">
        <f t="shared" ca="1" si="67"/>
        <v>52.986000000000004</v>
      </c>
      <c r="G40" s="138"/>
      <c r="H40" s="138"/>
      <c r="I40" s="75">
        <f t="shared" ca="1" si="1"/>
        <v>51.772999999999996</v>
      </c>
      <c r="J40" s="75">
        <f t="shared" ca="1" si="2"/>
        <v>46.774000000000001</v>
      </c>
      <c r="K40" s="138"/>
      <c r="L40" s="75">
        <f t="shared" ca="1" si="4"/>
        <v>71.292000000000002</v>
      </c>
      <c r="M40" s="75">
        <f t="shared" ca="1" si="5"/>
        <v>63.765999999999998</v>
      </c>
      <c r="N40" s="75">
        <f t="shared" ca="1" si="6"/>
        <v>71.265999999999991</v>
      </c>
      <c r="O40" s="75">
        <f t="shared" ca="1" si="7"/>
        <v>65.769000000000005</v>
      </c>
      <c r="P40" s="138"/>
      <c r="Q40" s="75">
        <f t="shared" ca="1" si="9"/>
        <v>54.517000000000003</v>
      </c>
      <c r="R40" s="75">
        <f t="shared" ca="1" si="10"/>
        <v>52.635999999999996</v>
      </c>
      <c r="S40" s="75">
        <f t="shared" ca="1" si="11"/>
        <v>61.05</v>
      </c>
      <c r="T40" s="75">
        <f t="shared" ca="1" si="12"/>
        <v>54.902000000000001</v>
      </c>
      <c r="U40" s="75">
        <f t="shared" ca="1" si="13"/>
        <v>52.101000000000006</v>
      </c>
      <c r="V40" s="75">
        <f t="shared" ca="1" si="14"/>
        <v>51.084000000000003</v>
      </c>
      <c r="W40" s="75">
        <f t="shared" ca="1" si="15"/>
        <v>42.963000000000008</v>
      </c>
      <c r="X40" s="75">
        <f t="shared" ca="1" si="68"/>
        <v>54.989000000000004</v>
      </c>
      <c r="Y40" s="75">
        <f t="shared" ca="1" si="16"/>
        <v>52.171000000000006</v>
      </c>
      <c r="Z40" s="75">
        <f t="shared" ca="1" si="69"/>
        <v>50.343999999999994</v>
      </c>
      <c r="AA40" s="75">
        <f t="shared" ca="1" si="17"/>
        <v>50.669000000000004</v>
      </c>
      <c r="AB40" s="75">
        <f t="shared" ca="1" si="18"/>
        <v>49.899000000000001</v>
      </c>
      <c r="AC40" s="75">
        <f t="shared" ca="1" si="19"/>
        <v>50.404000000000003</v>
      </c>
      <c r="AD40" s="138"/>
      <c r="AE40" s="75">
        <f t="shared" ca="1" si="21"/>
        <v>72.323999999999998</v>
      </c>
      <c r="AF40" s="75">
        <f t="shared" ca="1" si="22"/>
        <v>73.132000000000005</v>
      </c>
      <c r="AG40" s="75">
        <f t="shared" ca="1" si="23"/>
        <v>67.456999999999994</v>
      </c>
      <c r="AH40" s="75">
        <f t="shared" ca="1" si="24"/>
        <v>60.363</v>
      </c>
      <c r="AI40" s="75">
        <f t="shared" ca="1" si="25"/>
        <v>60.222999999999999</v>
      </c>
      <c r="AJ40" s="75">
        <f t="shared" ca="1" si="26"/>
        <v>54.617999999999995</v>
      </c>
      <c r="AK40" s="75">
        <f t="shared" ca="1" si="27"/>
        <v>51.522999999999996</v>
      </c>
      <c r="AL40" s="75">
        <f t="shared" ca="1" si="28"/>
        <v>50.81</v>
      </c>
      <c r="AM40" s="75">
        <f t="shared" ca="1" si="29"/>
        <v>73.406999999999996</v>
      </c>
      <c r="AN40" s="75">
        <f t="shared" ca="1" si="30"/>
        <v>70.037000000000006</v>
      </c>
      <c r="AO40" s="75">
        <f t="shared" ca="1" si="31"/>
        <v>60.262999999999998</v>
      </c>
      <c r="AP40" s="75">
        <f t="shared" ca="1" si="32"/>
        <v>55.103999999999999</v>
      </c>
      <c r="AQ40" s="75">
        <f t="shared" ca="1" si="33"/>
        <v>53.752000000000002</v>
      </c>
      <c r="AR40" s="75">
        <f t="shared" ca="1" si="34"/>
        <v>51.167000000000002</v>
      </c>
      <c r="AS40" s="75">
        <f t="shared" ca="1" si="35"/>
        <v>49.207000000000001</v>
      </c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76">
        <f t="shared" ca="1" si="41"/>
        <v>69.914999999999992</v>
      </c>
      <c r="BH40" s="76">
        <f t="shared" ca="1" si="42"/>
        <v>63.564999999999998</v>
      </c>
      <c r="BI40" s="76">
        <f t="shared" ca="1" si="43"/>
        <v>54.031999999999996</v>
      </c>
      <c r="BJ40" s="157"/>
      <c r="BK40" s="76">
        <f t="shared" ca="1" si="70"/>
        <v>49.412999999999997</v>
      </c>
      <c r="BL40" s="76">
        <f t="shared" ca="1" si="71"/>
        <v>47.554000000000002</v>
      </c>
      <c r="BM40" s="76">
        <f t="shared" ca="1" si="72"/>
        <v>50.668000000000006</v>
      </c>
      <c r="BN40" s="89" t="str">
        <f t="shared" ca="1" si="44"/>
        <v>水位なし</v>
      </c>
      <c r="BO40" s="89" t="str">
        <f t="shared" ca="1" si="45"/>
        <v>水位なし</v>
      </c>
      <c r="BP40" s="89">
        <f t="shared" ca="1" si="73"/>
        <v>420</v>
      </c>
      <c r="BQ40" s="68">
        <f t="shared" ca="1" si="74"/>
        <v>800</v>
      </c>
      <c r="BR40" s="64" t="str">
        <f t="shared" ca="1" si="46"/>
        <v>水位なし</v>
      </c>
      <c r="BS40" s="64" t="str">
        <f t="shared" ca="1" si="47"/>
        <v>水位なし</v>
      </c>
      <c r="BT40" s="64">
        <f t="shared" ca="1" si="75"/>
        <v>70</v>
      </c>
      <c r="BU40" s="64">
        <f t="shared" ca="1" si="76"/>
        <v>250</v>
      </c>
      <c r="BV40" s="90" t="str">
        <f t="shared" ca="1" si="48"/>
        <v>水位なし</v>
      </c>
      <c r="BW40" s="90">
        <f t="shared" ca="1" si="77"/>
        <v>200</v>
      </c>
      <c r="BX40" s="69">
        <f t="shared" ca="1" si="78"/>
        <v>400</v>
      </c>
      <c r="BY40" s="64">
        <f t="shared" ca="1" si="79"/>
        <v>60</v>
      </c>
      <c r="BZ40" s="134"/>
      <c r="CA40" s="64" t="str">
        <f t="shared" ca="1" si="49"/>
        <v>水位なし</v>
      </c>
      <c r="CB40" s="64">
        <f t="shared" ca="1" si="81"/>
        <v>1800</v>
      </c>
      <c r="CC40" s="64">
        <f t="shared" ca="1" si="82"/>
        <v>120</v>
      </c>
      <c r="CD40" s="134"/>
      <c r="CE40" s="64">
        <f t="shared" ca="1" si="84"/>
        <v>2000</v>
      </c>
      <c r="CF40" s="64">
        <f t="shared" ca="1" si="85"/>
        <v>1600</v>
      </c>
      <c r="CG40" s="64">
        <f t="shared" ca="1" si="86"/>
        <v>10</v>
      </c>
      <c r="CH40" s="64">
        <f t="shared" ca="1" si="87"/>
        <v>850</v>
      </c>
      <c r="CI40" s="64">
        <f t="shared" ca="1" si="88"/>
        <v>140</v>
      </c>
      <c r="CJ40" s="64">
        <f t="shared" ca="1" si="89"/>
        <v>12</v>
      </c>
      <c r="CK40" s="64">
        <f t="shared" ca="1" si="90"/>
        <v>20</v>
      </c>
      <c r="CL40" s="64">
        <f t="shared" ca="1" si="91"/>
        <v>800</v>
      </c>
      <c r="CM40" s="64">
        <f t="shared" ca="1" si="92"/>
        <v>780</v>
      </c>
      <c r="CN40" s="64">
        <f t="shared" ca="1" si="93"/>
        <v>10</v>
      </c>
      <c r="CO40" s="134"/>
      <c r="CP40" s="64">
        <f t="shared" ca="1" si="51"/>
        <v>1000</v>
      </c>
      <c r="CQ40" s="64">
        <f t="shared" ca="1" si="94"/>
        <v>5000</v>
      </c>
      <c r="CR40" s="64">
        <f t="shared" ca="1" si="95"/>
        <v>1800</v>
      </c>
      <c r="CS40" s="64">
        <f t="shared" ca="1" si="96"/>
        <v>8</v>
      </c>
      <c r="CT40" s="64">
        <f t="shared" ca="1" si="97"/>
        <v>20</v>
      </c>
      <c r="CU40" s="64">
        <f t="shared" ca="1" si="98"/>
        <v>400</v>
      </c>
      <c r="CV40" s="64">
        <f t="shared" ca="1" si="99"/>
        <v>20</v>
      </c>
      <c r="CW40" s="64">
        <f t="shared" ca="1" si="100"/>
        <v>10</v>
      </c>
      <c r="CX40" s="64">
        <f t="shared" ca="1" si="101"/>
        <v>18</v>
      </c>
      <c r="CY40" s="64">
        <f t="shared" ca="1" si="102"/>
        <v>1700</v>
      </c>
      <c r="CZ40" s="64">
        <f t="shared" ca="1" si="103"/>
        <v>5000</v>
      </c>
      <c r="DA40" s="64">
        <f t="shared" ca="1" si="104"/>
        <v>15</v>
      </c>
      <c r="DB40" s="64">
        <f t="shared" ca="1" si="105"/>
        <v>100</v>
      </c>
      <c r="DC40" s="64">
        <f t="shared" ca="1" si="106"/>
        <v>120</v>
      </c>
      <c r="DD40" s="64">
        <f t="shared" ca="1" si="107"/>
        <v>250</v>
      </c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64">
        <f t="shared" ca="1" si="108"/>
        <v>15</v>
      </c>
      <c r="DS40" s="64">
        <f t="shared" ca="1" si="109"/>
        <v>12</v>
      </c>
      <c r="DT40" s="64">
        <f t="shared" ca="1" si="110"/>
        <v>20</v>
      </c>
      <c r="DU40" s="137"/>
      <c r="DV40" s="69">
        <f t="shared" ca="1" si="111"/>
        <v>300</v>
      </c>
      <c r="DW40" s="90">
        <f t="shared" ca="1" si="112"/>
        <v>420</v>
      </c>
      <c r="DX40" s="90">
        <f t="shared" ca="1" si="113"/>
        <v>30</v>
      </c>
      <c r="DZ40" s="170"/>
      <c r="EA40" s="143" t="s">
        <v>323</v>
      </c>
      <c r="EB40" s="144">
        <v>85.103999999999999</v>
      </c>
    </row>
    <row r="41" spans="1:134" x14ac:dyDescent="0.15">
      <c r="A41" s="66" t="s">
        <v>478</v>
      </c>
      <c r="B41" s="63">
        <f t="shared" ca="1" si="66"/>
        <v>41555</v>
      </c>
      <c r="C41" s="138"/>
      <c r="D41" s="138"/>
      <c r="E41" s="75">
        <f t="shared" ca="1" si="0"/>
        <v>55.088999999999999</v>
      </c>
      <c r="F41" s="75">
        <f t="shared" ca="1" si="67"/>
        <v>53.36</v>
      </c>
      <c r="G41" s="138"/>
      <c r="H41" s="138"/>
      <c r="I41" s="75">
        <f t="shared" ca="1" si="1"/>
        <v>52.242999999999995</v>
      </c>
      <c r="J41" s="75">
        <f t="shared" ca="1" si="2"/>
        <v>47.226999999999997</v>
      </c>
      <c r="K41" s="138"/>
      <c r="L41" s="75">
        <f t="shared" ca="1" si="4"/>
        <v>71.207999999999998</v>
      </c>
      <c r="M41" s="75">
        <f t="shared" ca="1" si="5"/>
        <v>63.951999999999998</v>
      </c>
      <c r="N41" s="75">
        <f t="shared" ca="1" si="6"/>
        <v>71.864999999999995</v>
      </c>
      <c r="O41" s="75">
        <f t="shared" ca="1" si="7"/>
        <v>65.739000000000004</v>
      </c>
      <c r="P41" s="138"/>
      <c r="Q41" s="75">
        <f t="shared" ca="1" si="9"/>
        <v>54.64</v>
      </c>
      <c r="R41" s="75">
        <f t="shared" ca="1" si="10"/>
        <v>52.840999999999994</v>
      </c>
      <c r="S41" s="75">
        <f t="shared" ca="1" si="11"/>
        <v>61.05</v>
      </c>
      <c r="T41" s="75">
        <f t="shared" ca="1" si="12"/>
        <v>54.899000000000001</v>
      </c>
      <c r="U41" s="75">
        <f t="shared" ca="1" si="13"/>
        <v>52.27</v>
      </c>
      <c r="V41" s="75">
        <f t="shared" ca="1" si="14"/>
        <v>51.253</v>
      </c>
      <c r="W41" s="75">
        <f t="shared" ca="1" si="15"/>
        <v>44.684000000000005</v>
      </c>
      <c r="X41" s="75">
        <f t="shared" ca="1" si="68"/>
        <v>56.016000000000005</v>
      </c>
      <c r="Y41" s="75">
        <f t="shared" ca="1" si="16"/>
        <v>53.660000000000004</v>
      </c>
      <c r="Z41" s="75">
        <f t="shared" ca="1" si="69"/>
        <v>50.670999999999999</v>
      </c>
      <c r="AA41" s="75">
        <f t="shared" ca="1" si="17"/>
        <v>50.689</v>
      </c>
      <c r="AB41" s="75">
        <f t="shared" ca="1" si="18"/>
        <v>50.025999999999996</v>
      </c>
      <c r="AC41" s="75">
        <f t="shared" ca="1" si="19"/>
        <v>50.707999999999998</v>
      </c>
      <c r="AD41" s="138"/>
      <c r="AE41" s="75">
        <f t="shared" ca="1" si="21"/>
        <v>71.698000000000008</v>
      </c>
      <c r="AF41" s="75">
        <f t="shared" ca="1" si="22"/>
        <v>72.998000000000005</v>
      </c>
      <c r="AG41" s="75">
        <f t="shared" ca="1" si="23"/>
        <v>67.203000000000003</v>
      </c>
      <c r="AH41" s="75">
        <f t="shared" ca="1" si="24"/>
        <v>60.7</v>
      </c>
      <c r="AI41" s="75">
        <f t="shared" ca="1" si="25"/>
        <v>60.010000000000005</v>
      </c>
      <c r="AJ41" s="75">
        <f t="shared" ca="1" si="26"/>
        <v>54.433999999999997</v>
      </c>
      <c r="AK41" s="75">
        <f t="shared" ca="1" si="27"/>
        <v>51.426999999999992</v>
      </c>
      <c r="AL41" s="75">
        <f t="shared" ca="1" si="28"/>
        <v>51.238</v>
      </c>
      <c r="AM41" s="75">
        <f t="shared" ca="1" si="29"/>
        <v>72.259</v>
      </c>
      <c r="AN41" s="75">
        <f t="shared" ca="1" si="30"/>
        <v>70.052999999999997</v>
      </c>
      <c r="AO41" s="75">
        <f t="shared" ca="1" si="31"/>
        <v>60.218999999999994</v>
      </c>
      <c r="AP41" s="75">
        <f t="shared" ca="1" si="32"/>
        <v>55.266999999999996</v>
      </c>
      <c r="AQ41" s="75">
        <f t="shared" ca="1" si="33"/>
        <v>53.901000000000003</v>
      </c>
      <c r="AR41" s="75">
        <f t="shared" ca="1" si="34"/>
        <v>52.302999999999997</v>
      </c>
      <c r="AS41" s="75">
        <f t="shared" ca="1" si="35"/>
        <v>49.553000000000004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76">
        <f t="shared" ca="1" si="41"/>
        <v>69.926999999999992</v>
      </c>
      <c r="BH41" s="76">
        <f t="shared" ca="1" si="42"/>
        <v>63.59</v>
      </c>
      <c r="BI41" s="76">
        <f t="shared" ca="1" si="43"/>
        <v>54.111999999999995</v>
      </c>
      <c r="BJ41" s="157"/>
      <c r="BK41" s="76">
        <f t="shared" ca="1" si="70"/>
        <v>52.203000000000003</v>
      </c>
      <c r="BL41" s="76">
        <f t="shared" ca="1" si="71"/>
        <v>47.813000000000002</v>
      </c>
      <c r="BM41" s="76">
        <f t="shared" ca="1" si="72"/>
        <v>50.61</v>
      </c>
      <c r="BN41" s="89" t="str">
        <f t="shared" ca="1" si="44"/>
        <v>水位なし</v>
      </c>
      <c r="BO41" s="89" t="str">
        <f t="shared" ca="1" si="45"/>
        <v>水位なし</v>
      </c>
      <c r="BP41" s="89">
        <f t="shared" ca="1" si="73"/>
        <v>450</v>
      </c>
      <c r="BQ41" s="68">
        <f t="shared" ca="1" si="74"/>
        <v>800</v>
      </c>
      <c r="BR41" s="64" t="str">
        <f t="shared" ca="1" si="46"/>
        <v>水位なし</v>
      </c>
      <c r="BS41" s="64" t="str">
        <f t="shared" ca="1" si="47"/>
        <v>水位なし</v>
      </c>
      <c r="BT41" s="64">
        <f t="shared" ca="1" si="75"/>
        <v>60</v>
      </c>
      <c r="BU41" s="64">
        <f t="shared" ca="1" si="76"/>
        <v>250</v>
      </c>
      <c r="BV41" s="90" t="str">
        <f t="shared" ca="1" si="48"/>
        <v>水位なし</v>
      </c>
      <c r="BW41" s="90">
        <f t="shared" ca="1" si="77"/>
        <v>210</v>
      </c>
      <c r="BX41" s="69">
        <f t="shared" ca="1" si="78"/>
        <v>600</v>
      </c>
      <c r="BY41" s="64">
        <f t="shared" ca="1" si="79"/>
        <v>20</v>
      </c>
      <c r="BZ41" s="134"/>
      <c r="CA41" s="64" t="str">
        <f t="shared" ca="1" si="49"/>
        <v>水位なし</v>
      </c>
      <c r="CB41" s="64">
        <f t="shared" ca="1" si="81"/>
        <v>1900</v>
      </c>
      <c r="CC41" s="64">
        <f t="shared" ca="1" si="82"/>
        <v>90</v>
      </c>
      <c r="CD41" s="134"/>
      <c r="CE41" s="64">
        <f t="shared" ca="1" si="84"/>
        <v>2000</v>
      </c>
      <c r="CF41" s="64">
        <f t="shared" ca="1" si="85"/>
        <v>1500</v>
      </c>
      <c r="CG41" s="64">
        <f t="shared" ca="1" si="86"/>
        <v>10</v>
      </c>
      <c r="CH41" s="64">
        <f t="shared" ca="1" si="87"/>
        <v>900</v>
      </c>
      <c r="CI41" s="64">
        <f t="shared" ca="1" si="88"/>
        <v>130</v>
      </c>
      <c r="CJ41" s="64">
        <f t="shared" ca="1" si="89"/>
        <v>15</v>
      </c>
      <c r="CK41" s="64">
        <f t="shared" ca="1" si="90"/>
        <v>20</v>
      </c>
      <c r="CL41" s="64">
        <f t="shared" ca="1" si="91"/>
        <v>1000</v>
      </c>
      <c r="CM41" s="64">
        <f t="shared" ca="1" si="92"/>
        <v>900</v>
      </c>
      <c r="CN41" s="64">
        <f t="shared" ca="1" si="93"/>
        <v>18</v>
      </c>
      <c r="CO41" s="134"/>
      <c r="CP41" s="64">
        <f t="shared" ca="1" si="51"/>
        <v>1200</v>
      </c>
      <c r="CQ41" s="64">
        <f t="shared" ca="1" si="94"/>
        <v>4500</v>
      </c>
      <c r="CR41" s="64">
        <f t="shared" ca="1" si="95"/>
        <v>1400</v>
      </c>
      <c r="CS41" s="64">
        <f t="shared" ca="1" si="96"/>
        <v>7</v>
      </c>
      <c r="CT41" s="64">
        <f t="shared" ca="1" si="97"/>
        <v>20</v>
      </c>
      <c r="CU41" s="64">
        <f t="shared" ca="1" si="98"/>
        <v>380</v>
      </c>
      <c r="CV41" s="64">
        <f t="shared" ca="1" si="99"/>
        <v>18</v>
      </c>
      <c r="CW41" s="64">
        <f t="shared" ca="1" si="100"/>
        <v>8</v>
      </c>
      <c r="CX41" s="134"/>
      <c r="CY41" s="64">
        <f t="shared" ca="1" si="102"/>
        <v>1800</v>
      </c>
      <c r="CZ41" s="64">
        <f t="shared" ca="1" si="103"/>
        <v>5200</v>
      </c>
      <c r="DA41" s="64">
        <f t="shared" ca="1" si="104"/>
        <v>15</v>
      </c>
      <c r="DB41" s="64">
        <f t="shared" ca="1" si="105"/>
        <v>120</v>
      </c>
      <c r="DC41" s="64">
        <f t="shared" ca="1" si="106"/>
        <v>120</v>
      </c>
      <c r="DD41" s="64">
        <f t="shared" ca="1" si="107"/>
        <v>220</v>
      </c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64">
        <f t="shared" ca="1" si="108"/>
        <v>10</v>
      </c>
      <c r="DS41" s="64">
        <f t="shared" ca="1" si="109"/>
        <v>22</v>
      </c>
      <c r="DT41" s="64">
        <f t="shared" ca="1" si="110"/>
        <v>20</v>
      </c>
      <c r="DU41" s="137"/>
      <c r="DV41" s="69">
        <f t="shared" ca="1" si="111"/>
        <v>300</v>
      </c>
      <c r="DW41" s="90">
        <f t="shared" ca="1" si="112"/>
        <v>310</v>
      </c>
      <c r="DX41" s="90">
        <f t="shared" ca="1" si="113"/>
        <v>30</v>
      </c>
      <c r="DZ41" s="170"/>
      <c r="EA41" s="143" t="s">
        <v>324</v>
      </c>
      <c r="EB41" s="144">
        <v>85.061999999999998</v>
      </c>
    </row>
    <row r="42" spans="1:134" x14ac:dyDescent="0.15">
      <c r="A42" s="66" t="s">
        <v>480</v>
      </c>
      <c r="B42" s="96" t="str">
        <f t="shared" ca="1" si="66"/>
        <v>10月15・16日</v>
      </c>
      <c r="C42" s="138"/>
      <c r="D42" s="138"/>
      <c r="E42" s="75">
        <f t="shared" ca="1" si="0"/>
        <v>54.998999999999995</v>
      </c>
      <c r="F42" s="75">
        <f t="shared" ca="1" si="67"/>
        <v>53.142000000000003</v>
      </c>
      <c r="G42" s="138"/>
      <c r="H42" s="138"/>
      <c r="I42" s="75">
        <f t="shared" ca="1" si="1"/>
        <v>52.248999999999995</v>
      </c>
      <c r="J42" s="75">
        <f t="shared" ca="1" si="2"/>
        <v>47.256</v>
      </c>
      <c r="K42" s="138"/>
      <c r="L42" s="75">
        <f t="shared" ca="1" si="4"/>
        <v>71.218999999999994</v>
      </c>
      <c r="M42" s="75">
        <f t="shared" ca="1" si="5"/>
        <v>63.885999999999996</v>
      </c>
      <c r="N42" s="75">
        <f t="shared" ca="1" si="6"/>
        <v>71.531999999999996</v>
      </c>
      <c r="O42" s="75">
        <f t="shared" ca="1" si="7"/>
        <v>65.748999999999995</v>
      </c>
      <c r="P42" s="138"/>
      <c r="Q42" s="75">
        <f t="shared" ca="1" si="9"/>
        <v>54.614000000000004</v>
      </c>
      <c r="R42" s="75">
        <f t="shared" ca="1" si="10"/>
        <v>52.840999999999994</v>
      </c>
      <c r="S42" s="75">
        <f t="shared" ca="1" si="11"/>
        <v>61.055999999999997</v>
      </c>
      <c r="T42" s="75">
        <f t="shared" ca="1" si="12"/>
        <v>54.879000000000005</v>
      </c>
      <c r="U42" s="75">
        <f t="shared" ca="1" si="13"/>
        <v>52.241</v>
      </c>
      <c r="V42" s="75">
        <f t="shared" ca="1" si="14"/>
        <v>51.203000000000003</v>
      </c>
      <c r="W42" s="75">
        <f t="shared" ca="1" si="15"/>
        <v>44.662000000000006</v>
      </c>
      <c r="X42" s="75">
        <f t="shared" ca="1" si="68"/>
        <v>55.820999999999998</v>
      </c>
      <c r="Y42" s="75">
        <f t="shared" ca="1" si="16"/>
        <v>53.918000000000006</v>
      </c>
      <c r="Z42" s="75">
        <f t="shared" ca="1" si="69"/>
        <v>50.670999999999999</v>
      </c>
      <c r="AA42" s="75">
        <f t="shared" ca="1" si="17"/>
        <v>50.673000000000002</v>
      </c>
      <c r="AB42" s="75">
        <f t="shared" ca="1" si="18"/>
        <v>50.024000000000001</v>
      </c>
      <c r="AC42" s="75">
        <f t="shared" ca="1" si="19"/>
        <v>50.691000000000003</v>
      </c>
      <c r="AD42" s="138"/>
      <c r="AE42" s="75">
        <f t="shared" ca="1" si="21"/>
        <v>71.64</v>
      </c>
      <c r="AF42" s="75">
        <f t="shared" ca="1" si="22"/>
        <v>72.998000000000005</v>
      </c>
      <c r="AG42" s="75">
        <f t="shared" ca="1" si="23"/>
        <v>67.206999999999994</v>
      </c>
      <c r="AH42" s="75">
        <f t="shared" ca="1" si="24"/>
        <v>60.499000000000002</v>
      </c>
      <c r="AI42" s="75">
        <f t="shared" ca="1" si="25"/>
        <v>59.987000000000002</v>
      </c>
      <c r="AJ42" s="75">
        <f t="shared" ca="1" si="26"/>
        <v>54.433999999999997</v>
      </c>
      <c r="AK42" s="75">
        <f t="shared" ca="1" si="27"/>
        <v>51.423999999999992</v>
      </c>
      <c r="AL42" s="75">
        <f t="shared" ca="1" si="28"/>
        <v>50.306000000000004</v>
      </c>
      <c r="AM42" s="75">
        <f t="shared" ca="1" si="29"/>
        <v>72.218999999999994</v>
      </c>
      <c r="AN42" s="75">
        <f t="shared" ca="1" si="30"/>
        <v>70.043000000000006</v>
      </c>
      <c r="AO42" s="75">
        <f t="shared" ca="1" si="31"/>
        <v>60.028999999999996</v>
      </c>
      <c r="AP42" s="75">
        <f t="shared" ca="1" si="32"/>
        <v>55.091999999999999</v>
      </c>
      <c r="AQ42" s="75">
        <f t="shared" ca="1" si="33"/>
        <v>54.155000000000001</v>
      </c>
      <c r="AR42" s="75">
        <f t="shared" ca="1" si="34"/>
        <v>52.451000000000001</v>
      </c>
      <c r="AS42" s="75">
        <f t="shared" ca="1" si="35"/>
        <v>49.585000000000001</v>
      </c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76">
        <f t="shared" ca="1" si="41"/>
        <v>69.914999999999992</v>
      </c>
      <c r="BH42" s="76">
        <f t="shared" ca="1" si="42"/>
        <v>63.575000000000003</v>
      </c>
      <c r="BI42" s="76">
        <f t="shared" ca="1" si="43"/>
        <v>54.129999999999995</v>
      </c>
      <c r="BJ42" s="157"/>
      <c r="BK42" s="76">
        <f t="shared" ca="1" si="70"/>
        <v>52.372999999999998</v>
      </c>
      <c r="BL42" s="76">
        <f t="shared" ca="1" si="71"/>
        <v>48.12700000000001</v>
      </c>
      <c r="BM42" s="76">
        <f t="shared" ca="1" si="72"/>
        <v>50.602000000000004</v>
      </c>
      <c r="BN42" s="89" t="str">
        <f t="shared" ca="1" si="44"/>
        <v>水位なし</v>
      </c>
      <c r="BO42" s="89" t="str">
        <f t="shared" ca="1" si="45"/>
        <v>水位なし</v>
      </c>
      <c r="BP42" s="89">
        <f t="shared" ca="1" si="73"/>
        <v>450</v>
      </c>
      <c r="BQ42" s="68">
        <f t="shared" ca="1" si="74"/>
        <v>800</v>
      </c>
      <c r="BR42" s="64" t="str">
        <f t="shared" ca="1" si="46"/>
        <v>水位なし</v>
      </c>
      <c r="BS42" s="64" t="str">
        <f t="shared" ca="1" si="47"/>
        <v>水位なし</v>
      </c>
      <c r="BT42" s="64">
        <f t="shared" ca="1" si="75"/>
        <v>50</v>
      </c>
      <c r="BU42" s="64">
        <f t="shared" ca="1" si="76"/>
        <v>250</v>
      </c>
      <c r="BV42" s="90" t="str">
        <f t="shared" ca="1" si="48"/>
        <v>水位なし</v>
      </c>
      <c r="BW42" s="90">
        <f t="shared" ca="1" si="77"/>
        <v>200</v>
      </c>
      <c r="BX42" s="69">
        <f t="shared" ca="1" si="78"/>
        <v>600</v>
      </c>
      <c r="BY42" s="64">
        <f t="shared" ca="1" si="79"/>
        <v>40</v>
      </c>
      <c r="BZ42" s="134"/>
      <c r="CA42" s="64" t="str">
        <f t="shared" ca="1" si="49"/>
        <v>水位なし</v>
      </c>
      <c r="CB42" s="64">
        <f t="shared" ca="1" si="81"/>
        <v>1900</v>
      </c>
      <c r="CC42" s="64">
        <f t="shared" ca="1" si="82"/>
        <v>100</v>
      </c>
      <c r="CD42" s="134"/>
      <c r="CE42" s="64">
        <f t="shared" ca="1" si="84"/>
        <v>2000</v>
      </c>
      <c r="CF42" s="64">
        <f t="shared" ca="1" si="85"/>
        <v>1500</v>
      </c>
      <c r="CG42" s="64">
        <f t="shared" ca="1" si="86"/>
        <v>10</v>
      </c>
      <c r="CH42" s="64">
        <f t="shared" ca="1" si="87"/>
        <v>900</v>
      </c>
      <c r="CI42" s="64">
        <f t="shared" ca="1" si="88"/>
        <v>120</v>
      </c>
      <c r="CJ42" s="64">
        <f t="shared" ca="1" si="89"/>
        <v>15</v>
      </c>
      <c r="CK42" s="64">
        <f t="shared" ca="1" si="90"/>
        <v>20</v>
      </c>
      <c r="CL42" s="64">
        <f t="shared" ca="1" si="91"/>
        <v>900</v>
      </c>
      <c r="CM42" s="64">
        <f t="shared" ca="1" si="92"/>
        <v>900</v>
      </c>
      <c r="CN42" s="64">
        <f t="shared" ca="1" si="93"/>
        <v>18</v>
      </c>
      <c r="CO42" s="134"/>
      <c r="CP42" s="64">
        <f t="shared" ca="1" si="51"/>
        <v>1000</v>
      </c>
      <c r="CQ42" s="64">
        <f t="shared" ca="1" si="94"/>
        <v>4800</v>
      </c>
      <c r="CR42" s="64">
        <f t="shared" ca="1" si="95"/>
        <v>1600</v>
      </c>
      <c r="CS42" s="64">
        <f t="shared" ca="1" si="96"/>
        <v>8</v>
      </c>
      <c r="CT42" s="64">
        <f t="shared" ca="1" si="97"/>
        <v>18</v>
      </c>
      <c r="CU42" s="64">
        <f t="shared" ca="1" si="98"/>
        <v>400</v>
      </c>
      <c r="CV42" s="64">
        <f t="shared" ca="1" si="99"/>
        <v>18</v>
      </c>
      <c r="CW42" s="64">
        <f t="shared" ca="1" si="100"/>
        <v>10</v>
      </c>
      <c r="CX42" s="134"/>
      <c r="CY42" s="64">
        <f t="shared" ca="1" si="102"/>
        <v>1700</v>
      </c>
      <c r="CZ42" s="64">
        <f t="shared" ca="1" si="103"/>
        <v>5000</v>
      </c>
      <c r="DA42" s="64">
        <f t="shared" ca="1" si="104"/>
        <v>15</v>
      </c>
      <c r="DB42" s="64">
        <f t="shared" ca="1" si="105"/>
        <v>100</v>
      </c>
      <c r="DC42" s="64">
        <f t="shared" ca="1" si="106"/>
        <v>120</v>
      </c>
      <c r="DD42" s="64">
        <f t="shared" ca="1" si="107"/>
        <v>220</v>
      </c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64">
        <f t="shared" ca="1" si="108"/>
        <v>12</v>
      </c>
      <c r="DS42" s="64">
        <f t="shared" ca="1" si="109"/>
        <v>20</v>
      </c>
      <c r="DT42" s="64">
        <f t="shared" ca="1" si="110"/>
        <v>15</v>
      </c>
      <c r="DU42" s="137"/>
      <c r="DV42" s="69">
        <f t="shared" ca="1" si="111"/>
        <v>220</v>
      </c>
      <c r="DW42" s="90">
        <f t="shared" ca="1" si="112"/>
        <v>350</v>
      </c>
      <c r="DX42" s="90">
        <f t="shared" ca="1" si="113"/>
        <v>30</v>
      </c>
      <c r="DZ42" s="169"/>
      <c r="EA42" s="71" t="s">
        <v>325</v>
      </c>
      <c r="EB42" s="145">
        <v>85.106999999999999</v>
      </c>
    </row>
    <row r="43" spans="1:134" x14ac:dyDescent="0.15">
      <c r="A43" s="66" t="s">
        <v>503</v>
      </c>
      <c r="B43" s="63">
        <f t="shared" ca="1" si="66"/>
        <v>41568</v>
      </c>
      <c r="C43" s="138"/>
      <c r="D43" s="138"/>
      <c r="E43" s="75">
        <f t="shared" ca="1" si="0"/>
        <v>55.816000000000003</v>
      </c>
      <c r="F43" s="75">
        <f t="shared" ca="1" si="67"/>
        <v>55.454000000000001</v>
      </c>
      <c r="G43" s="138"/>
      <c r="H43" s="138"/>
      <c r="I43" s="75">
        <f t="shared" ca="1" si="1"/>
        <v>52.952999999999989</v>
      </c>
      <c r="J43" s="75">
        <f t="shared" ca="1" si="2"/>
        <v>48.022999999999996</v>
      </c>
      <c r="K43" s="138"/>
      <c r="L43" s="75">
        <f t="shared" ca="1" si="4"/>
        <v>71.756</v>
      </c>
      <c r="M43" s="75">
        <f t="shared" ca="1" si="5"/>
        <v>64.492999999999995</v>
      </c>
      <c r="N43" s="75">
        <f t="shared" ca="1" si="6"/>
        <v>74.72999999999999</v>
      </c>
      <c r="O43" s="75">
        <f t="shared" ca="1" si="7"/>
        <v>67.772999999999996</v>
      </c>
      <c r="P43" s="138"/>
      <c r="Q43" s="75">
        <f t="shared" ca="1" si="9"/>
        <v>55.198999999999998</v>
      </c>
      <c r="R43" s="75">
        <f t="shared" ca="1" si="10"/>
        <v>54.230999999999995</v>
      </c>
      <c r="S43" s="75">
        <f t="shared" ca="1" si="11"/>
        <v>69.605999999999995</v>
      </c>
      <c r="T43" s="75">
        <f t="shared" ca="1" si="12"/>
        <v>55.409000000000006</v>
      </c>
      <c r="U43" s="75">
        <f t="shared" ca="1" si="13"/>
        <v>52.554000000000002</v>
      </c>
      <c r="V43" s="75">
        <f t="shared" ca="1" si="14"/>
        <v>51.957999999999998</v>
      </c>
      <c r="W43" s="75">
        <f t="shared" ca="1" si="15"/>
        <v>47.171000000000006</v>
      </c>
      <c r="X43" s="75">
        <f t="shared" ca="1" si="68"/>
        <v>57.263000000000005</v>
      </c>
      <c r="Y43" s="75">
        <f t="shared" ca="1" si="16"/>
        <v>54.904000000000003</v>
      </c>
      <c r="Z43" s="75">
        <f t="shared" ca="1" si="69"/>
        <v>50.742999999999995</v>
      </c>
      <c r="AA43" s="75">
        <f t="shared" ca="1" si="17"/>
        <v>51.255000000000003</v>
      </c>
      <c r="AB43" s="75">
        <f t="shared" ca="1" si="18"/>
        <v>50.271000000000001</v>
      </c>
      <c r="AC43" s="75">
        <f t="shared" ca="1" si="19"/>
        <v>51.067999999999998</v>
      </c>
      <c r="AD43" s="138"/>
      <c r="AE43" s="75">
        <f t="shared" ca="1" si="21"/>
        <v>71.609000000000009</v>
      </c>
      <c r="AF43" s="75">
        <f t="shared" ca="1" si="22"/>
        <v>73.406000000000006</v>
      </c>
      <c r="AG43" s="75">
        <f t="shared" ca="1" si="23"/>
        <v>68.056999999999988</v>
      </c>
      <c r="AH43" s="75">
        <f t="shared" ca="1" si="24"/>
        <v>61.97</v>
      </c>
      <c r="AI43" s="75">
        <f t="shared" ca="1" si="25"/>
        <v>60.536000000000001</v>
      </c>
      <c r="AJ43" s="75">
        <f t="shared" ca="1" si="26"/>
        <v>54.750999999999998</v>
      </c>
      <c r="AK43" s="75">
        <f t="shared" ca="1" si="27"/>
        <v>51.791999999999994</v>
      </c>
      <c r="AL43" s="75">
        <f t="shared" ca="1" si="28"/>
        <v>51.113</v>
      </c>
      <c r="AM43" s="75">
        <f t="shared" ca="1" si="29"/>
        <v>72.216999999999999</v>
      </c>
      <c r="AN43" s="75">
        <f t="shared" ca="1" si="30"/>
        <v>69.581999999999994</v>
      </c>
      <c r="AO43" s="75">
        <f t="shared" ca="1" si="31"/>
        <v>60.701999999999998</v>
      </c>
      <c r="AP43" s="75">
        <f t="shared" ca="1" si="32"/>
        <v>57.733000000000004</v>
      </c>
      <c r="AQ43" s="75">
        <f t="shared" ca="1" si="33"/>
        <v>55.714000000000006</v>
      </c>
      <c r="AR43" s="75">
        <f t="shared" ca="1" si="34"/>
        <v>53.374000000000002</v>
      </c>
      <c r="AS43" s="75">
        <f t="shared" ca="1" si="35"/>
        <v>50.52</v>
      </c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76">
        <f t="shared" ca="1" si="41"/>
        <v>70.849999999999994</v>
      </c>
      <c r="BH43" s="76">
        <f t="shared" ca="1" si="42"/>
        <v>64.64</v>
      </c>
      <c r="BI43" s="76">
        <f t="shared" ca="1" si="43"/>
        <v>54.447999999999993</v>
      </c>
      <c r="BJ43" s="157"/>
      <c r="BK43" s="76">
        <f t="shared" ca="1" si="70"/>
        <v>55.363</v>
      </c>
      <c r="BL43" s="76">
        <f t="shared" ca="1" si="71"/>
        <v>48.715000000000003</v>
      </c>
      <c r="BM43" s="76">
        <f t="shared" ca="1" si="72"/>
        <v>50.994</v>
      </c>
      <c r="BN43" s="89" t="str">
        <f t="shared" ca="1" si="44"/>
        <v>水位なし</v>
      </c>
      <c r="BO43" s="89" t="str">
        <f t="shared" ca="1" si="45"/>
        <v>水位なし</v>
      </c>
      <c r="BP43" s="89">
        <f t="shared" ca="1" si="73"/>
        <v>450</v>
      </c>
      <c r="BQ43" s="68">
        <f t="shared" ca="1" si="74"/>
        <v>1000</v>
      </c>
      <c r="BR43" s="64" t="str">
        <f t="shared" ca="1" si="46"/>
        <v>水位なし</v>
      </c>
      <c r="BS43" s="64" t="str">
        <f t="shared" ca="1" si="47"/>
        <v>水位なし</v>
      </c>
      <c r="BT43" s="64">
        <f t="shared" ca="1" si="75"/>
        <v>70</v>
      </c>
      <c r="BU43" s="64">
        <f t="shared" ca="1" si="76"/>
        <v>220</v>
      </c>
      <c r="BV43" s="90" t="str">
        <f t="shared" ca="1" si="48"/>
        <v>水位なし</v>
      </c>
      <c r="BW43" s="90">
        <f t="shared" ca="1" si="77"/>
        <v>200</v>
      </c>
      <c r="BX43" s="69">
        <f t="shared" ca="1" si="78"/>
        <v>600</v>
      </c>
      <c r="BY43" s="64">
        <f t="shared" ca="1" si="79"/>
        <v>15</v>
      </c>
      <c r="BZ43" s="64">
        <f t="shared" ca="1" si="80"/>
        <v>10</v>
      </c>
      <c r="CA43" s="64" t="str">
        <f t="shared" ca="1" si="49"/>
        <v>水位なし</v>
      </c>
      <c r="CB43" s="64">
        <f t="shared" ca="1" si="81"/>
        <v>1600</v>
      </c>
      <c r="CC43" s="64">
        <f t="shared" ca="1" si="82"/>
        <v>70</v>
      </c>
      <c r="CD43" s="64">
        <f t="shared" ca="1" si="83"/>
        <v>12</v>
      </c>
      <c r="CE43" s="64">
        <f t="shared" ca="1" si="84"/>
        <v>200</v>
      </c>
      <c r="CF43" s="64">
        <f t="shared" ca="1" si="85"/>
        <v>1200</v>
      </c>
      <c r="CG43" s="64">
        <f t="shared" ca="1" si="86"/>
        <v>10</v>
      </c>
      <c r="CH43" s="64">
        <f t="shared" ca="1" si="87"/>
        <v>800</v>
      </c>
      <c r="CI43" s="64">
        <f t="shared" ca="1" si="88"/>
        <v>130</v>
      </c>
      <c r="CJ43" s="64">
        <f t="shared" ca="1" si="89"/>
        <v>10</v>
      </c>
      <c r="CK43" s="64">
        <f t="shared" ca="1" si="90"/>
        <v>20</v>
      </c>
      <c r="CL43" s="64">
        <f t="shared" ca="1" si="91"/>
        <v>450</v>
      </c>
      <c r="CM43" s="64">
        <f t="shared" ca="1" si="92"/>
        <v>700</v>
      </c>
      <c r="CN43" s="64">
        <f t="shared" ca="1" si="93"/>
        <v>20</v>
      </c>
      <c r="CO43" s="134"/>
      <c r="CP43" s="64">
        <f t="shared" ca="1" si="51"/>
        <v>1000</v>
      </c>
      <c r="CQ43" s="64">
        <f t="shared" ca="1" si="94"/>
        <v>4500</v>
      </c>
      <c r="CR43" s="64">
        <f t="shared" ca="1" si="95"/>
        <v>1300</v>
      </c>
      <c r="CS43" s="64">
        <f t="shared" ca="1" si="96"/>
        <v>8</v>
      </c>
      <c r="CT43" s="64">
        <f t="shared" ca="1" si="97"/>
        <v>15</v>
      </c>
      <c r="CU43" s="64">
        <f t="shared" ca="1" si="98"/>
        <v>200</v>
      </c>
      <c r="CV43" s="64">
        <f t="shared" ca="1" si="99"/>
        <v>20</v>
      </c>
      <c r="CW43" s="64">
        <f t="shared" ca="1" si="100"/>
        <v>12</v>
      </c>
      <c r="CX43" s="134"/>
      <c r="CY43" s="64">
        <f t="shared" ca="1" si="102"/>
        <v>1600</v>
      </c>
      <c r="CZ43" s="64">
        <f t="shared" ca="1" si="103"/>
        <v>4800</v>
      </c>
      <c r="DA43" s="64">
        <f t="shared" ca="1" si="104"/>
        <v>15</v>
      </c>
      <c r="DB43" s="64">
        <f t="shared" ca="1" si="105"/>
        <v>160</v>
      </c>
      <c r="DC43" s="64">
        <f t="shared" ca="1" si="106"/>
        <v>120</v>
      </c>
      <c r="DD43" s="64">
        <f t="shared" ca="1" si="107"/>
        <v>200</v>
      </c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64">
        <f t="shared" ca="1" si="108"/>
        <v>10</v>
      </c>
      <c r="DS43" s="64">
        <f t="shared" ca="1" si="109"/>
        <v>15</v>
      </c>
      <c r="DT43" s="64">
        <f t="shared" ca="1" si="110"/>
        <v>15</v>
      </c>
      <c r="DU43" s="137"/>
      <c r="DV43" s="69">
        <f t="shared" ca="1" si="111"/>
        <v>200</v>
      </c>
      <c r="DW43" s="90">
        <f t="shared" ca="1" si="112"/>
        <v>300</v>
      </c>
      <c r="DX43" s="90">
        <f t="shared" ca="1" si="113"/>
        <v>30</v>
      </c>
      <c r="DZ43" s="168" t="s">
        <v>84</v>
      </c>
      <c r="EA43" s="70" t="s">
        <v>326</v>
      </c>
      <c r="EB43" s="142">
        <v>57.084000000000003</v>
      </c>
    </row>
    <row r="44" spans="1:134" x14ac:dyDescent="0.15">
      <c r="A44" s="66" t="s">
        <v>524</v>
      </c>
      <c r="B44" s="63">
        <f t="shared" ca="1" si="66"/>
        <v>41575</v>
      </c>
      <c r="C44" s="138"/>
      <c r="D44" s="138"/>
      <c r="E44" s="75">
        <f t="shared" ca="1" si="0"/>
        <v>55.736999999999995</v>
      </c>
      <c r="F44" s="75">
        <f t="shared" ca="1" si="67"/>
        <v>55.193000000000005</v>
      </c>
      <c r="G44" s="138"/>
      <c r="H44" s="138"/>
      <c r="I44" s="75">
        <f t="shared" ca="1" si="1"/>
        <v>52.593999999999994</v>
      </c>
      <c r="J44" s="75">
        <f t="shared" ca="1" si="2"/>
        <v>47.853999999999999</v>
      </c>
      <c r="K44" s="138"/>
      <c r="L44" s="75">
        <f t="shared" ca="1" si="4"/>
        <v>72.066999999999993</v>
      </c>
      <c r="M44" s="75">
        <f t="shared" ca="1" si="5"/>
        <v>64.626000000000005</v>
      </c>
      <c r="N44" s="75">
        <f t="shared" ca="1" si="6"/>
        <v>72.739999999999995</v>
      </c>
      <c r="O44" s="75">
        <f t="shared" ca="1" si="7"/>
        <v>68.409000000000006</v>
      </c>
      <c r="P44" s="138"/>
      <c r="Q44" s="75">
        <f t="shared" ca="1" si="9"/>
        <v>54.692999999999998</v>
      </c>
      <c r="R44" s="75">
        <f t="shared" ca="1" si="10"/>
        <v>54.068999999999996</v>
      </c>
      <c r="S44" s="75">
        <f t="shared" ca="1" si="11"/>
        <v>67.953000000000003</v>
      </c>
      <c r="T44" s="75">
        <f t="shared" ca="1" si="12"/>
        <v>55.604000000000006</v>
      </c>
      <c r="U44" s="75">
        <f t="shared" ca="1" si="13"/>
        <v>52</v>
      </c>
      <c r="V44" s="75">
        <f t="shared" ca="1" si="14"/>
        <v>51.86</v>
      </c>
      <c r="W44" s="75">
        <f t="shared" ca="1" si="15"/>
        <v>46.959000000000003</v>
      </c>
      <c r="X44" s="75">
        <f t="shared" ca="1" si="68"/>
        <v>57.329000000000001</v>
      </c>
      <c r="Y44" s="75">
        <f t="shared" ca="1" si="16"/>
        <v>55.355000000000004</v>
      </c>
      <c r="Z44" s="75">
        <f t="shared" ca="1" si="69"/>
        <v>51.628999999999998</v>
      </c>
      <c r="AA44" s="75">
        <f t="shared" ca="1" si="17"/>
        <v>51.019000000000005</v>
      </c>
      <c r="AB44" s="75">
        <f t="shared" ca="1" si="18"/>
        <v>49.926000000000002</v>
      </c>
      <c r="AC44" s="75">
        <f t="shared" ca="1" si="19"/>
        <v>50.993000000000002</v>
      </c>
      <c r="AD44" s="138"/>
      <c r="AE44" s="75">
        <f t="shared" ca="1" si="21"/>
        <v>71.040999999999997</v>
      </c>
      <c r="AF44" s="75">
        <f t="shared" ca="1" si="22"/>
        <v>73.050000000000011</v>
      </c>
      <c r="AG44" s="75">
        <f t="shared" ca="1" si="23"/>
        <v>67.298000000000002</v>
      </c>
      <c r="AH44" s="75">
        <f t="shared" ca="1" si="24"/>
        <v>61.745000000000005</v>
      </c>
      <c r="AI44" s="75">
        <f t="shared" ca="1" si="25"/>
        <v>60.317999999999998</v>
      </c>
      <c r="AJ44" s="75">
        <f t="shared" ca="1" si="26"/>
        <v>54.566999999999993</v>
      </c>
      <c r="AK44" s="75">
        <f t="shared" ca="1" si="27"/>
        <v>51.828999999999994</v>
      </c>
      <c r="AL44" s="75">
        <f t="shared" ca="1" si="28"/>
        <v>50.683000000000007</v>
      </c>
      <c r="AM44" s="75">
        <f t="shared" ca="1" si="29"/>
        <v>72.325000000000003</v>
      </c>
      <c r="AN44" s="75">
        <f t="shared" ca="1" si="30"/>
        <v>69.528999999999996</v>
      </c>
      <c r="AO44" s="75">
        <f t="shared" ca="1" si="31"/>
        <v>60.367999999999995</v>
      </c>
      <c r="AP44" s="75">
        <f t="shared" ca="1" si="32"/>
        <v>56.980999999999995</v>
      </c>
      <c r="AQ44" s="75">
        <f t="shared" ca="1" si="33"/>
        <v>54.186</v>
      </c>
      <c r="AR44" s="75">
        <f t="shared" ca="1" si="34"/>
        <v>53.241999999999997</v>
      </c>
      <c r="AS44" s="75">
        <f t="shared" ca="1" si="35"/>
        <v>50.375</v>
      </c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76">
        <f t="shared" ca="1" si="41"/>
        <v>70.206999999999994</v>
      </c>
      <c r="BH44" s="76">
        <f t="shared" ca="1" si="42"/>
        <v>63.850999999999999</v>
      </c>
      <c r="BI44" s="76">
        <f t="shared" ca="1" si="43"/>
        <v>54.351999999999997</v>
      </c>
      <c r="BJ44" s="157"/>
      <c r="BK44" s="76">
        <f t="shared" ca="1" si="70"/>
        <v>55.12</v>
      </c>
      <c r="BL44" s="76">
        <f t="shared" ca="1" si="71"/>
        <v>48.220000000000006</v>
      </c>
      <c r="BM44" s="76">
        <f t="shared" ca="1" si="72"/>
        <v>50.862000000000002</v>
      </c>
      <c r="BN44" s="89" t="str">
        <f t="shared" ca="1" si="44"/>
        <v>水位なし</v>
      </c>
      <c r="BO44" s="89" t="str">
        <f t="shared" ca="1" si="45"/>
        <v>水位なし</v>
      </c>
      <c r="BP44" s="89">
        <f t="shared" ca="1" si="73"/>
        <v>450</v>
      </c>
      <c r="BQ44" s="68">
        <f t="shared" ca="1" si="74"/>
        <v>1200</v>
      </c>
      <c r="BR44" s="64" t="str">
        <f t="shared" ca="1" si="46"/>
        <v>水位なし</v>
      </c>
      <c r="BS44" s="64" t="str">
        <f t="shared" ca="1" si="47"/>
        <v>水位なし</v>
      </c>
      <c r="BT44" s="64">
        <f t="shared" ca="1" si="75"/>
        <v>70</v>
      </c>
      <c r="BU44" s="64">
        <f t="shared" ca="1" si="76"/>
        <v>300</v>
      </c>
      <c r="BV44" s="90" t="str">
        <f t="shared" ca="1" si="48"/>
        <v>水位なし</v>
      </c>
      <c r="BW44" s="90">
        <f t="shared" ca="1" si="77"/>
        <v>200</v>
      </c>
      <c r="BX44" s="69">
        <f t="shared" ca="1" si="78"/>
        <v>500</v>
      </c>
      <c r="BY44" s="64">
        <f t="shared" ca="1" si="79"/>
        <v>15</v>
      </c>
      <c r="BZ44" s="64">
        <f t="shared" ca="1" si="80"/>
        <v>10</v>
      </c>
      <c r="CA44" s="64" t="str">
        <f t="shared" ca="1" si="49"/>
        <v>水位なし</v>
      </c>
      <c r="CB44" s="64">
        <f t="shared" ca="1" si="81"/>
        <v>1500</v>
      </c>
      <c r="CC44" s="64">
        <f t="shared" ca="1" si="82"/>
        <v>30</v>
      </c>
      <c r="CD44" s="64">
        <f t="shared" ca="1" si="83"/>
        <v>18</v>
      </c>
      <c r="CE44" s="64">
        <f t="shared" ca="1" si="84"/>
        <v>200</v>
      </c>
      <c r="CF44" s="64">
        <f t="shared" ca="1" si="85"/>
        <v>1600</v>
      </c>
      <c r="CG44" s="64">
        <f t="shared" ca="1" si="86"/>
        <v>12</v>
      </c>
      <c r="CH44" s="64">
        <f t="shared" ca="1" si="87"/>
        <v>900</v>
      </c>
      <c r="CI44" s="64">
        <f t="shared" ca="1" si="88"/>
        <v>150</v>
      </c>
      <c r="CJ44" s="64">
        <f t="shared" ca="1" si="89"/>
        <v>30</v>
      </c>
      <c r="CK44" s="64">
        <f t="shared" ca="1" si="90"/>
        <v>20</v>
      </c>
      <c r="CL44" s="64">
        <f t="shared" ca="1" si="91"/>
        <v>300</v>
      </c>
      <c r="CM44" s="64">
        <f t="shared" ca="1" si="92"/>
        <v>700</v>
      </c>
      <c r="CN44" s="64">
        <f t="shared" ca="1" si="93"/>
        <v>25</v>
      </c>
      <c r="CO44" s="134"/>
      <c r="CP44" s="134"/>
      <c r="CQ44" s="64">
        <f t="shared" ca="1" si="94"/>
        <v>4800</v>
      </c>
      <c r="CR44" s="64">
        <f t="shared" ca="1" si="95"/>
        <v>1400</v>
      </c>
      <c r="CS44" s="64">
        <f t="shared" ca="1" si="96"/>
        <v>10</v>
      </c>
      <c r="CT44" s="64">
        <f t="shared" ca="1" si="97"/>
        <v>15</v>
      </c>
      <c r="CU44" s="64">
        <f t="shared" ca="1" si="98"/>
        <v>300</v>
      </c>
      <c r="CV44" s="64">
        <f t="shared" ca="1" si="99"/>
        <v>20</v>
      </c>
      <c r="CW44" s="64">
        <f t="shared" ca="1" si="100"/>
        <v>10</v>
      </c>
      <c r="CX44" s="134"/>
      <c r="CY44" s="64">
        <f t="shared" ca="1" si="102"/>
        <v>1800</v>
      </c>
      <c r="CZ44" s="64">
        <f t="shared" ca="1" si="103"/>
        <v>4500</v>
      </c>
      <c r="DA44" s="64">
        <f t="shared" ca="1" si="104"/>
        <v>18</v>
      </c>
      <c r="DB44" s="64">
        <f t="shared" ca="1" si="105"/>
        <v>150</v>
      </c>
      <c r="DC44" s="64">
        <f t="shared" ca="1" si="106"/>
        <v>130</v>
      </c>
      <c r="DD44" s="64">
        <f t="shared" ca="1" si="107"/>
        <v>200</v>
      </c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64">
        <f t="shared" ca="1" si="108"/>
        <v>15</v>
      </c>
      <c r="DS44" s="64">
        <f t="shared" ca="1" si="109"/>
        <v>20</v>
      </c>
      <c r="DT44" s="64">
        <f t="shared" ca="1" si="110"/>
        <v>18</v>
      </c>
      <c r="DU44" s="137"/>
      <c r="DV44" s="69">
        <f t="shared" ca="1" si="111"/>
        <v>180</v>
      </c>
      <c r="DW44" s="90">
        <f t="shared" ca="1" si="112"/>
        <v>300</v>
      </c>
      <c r="DX44" s="90">
        <f t="shared" ca="1" si="113"/>
        <v>30</v>
      </c>
      <c r="DZ44" s="170"/>
      <c r="EA44" s="143" t="s">
        <v>327</v>
      </c>
      <c r="EB44" s="144">
        <v>57.067</v>
      </c>
    </row>
    <row r="45" spans="1:134" x14ac:dyDescent="0.15">
      <c r="A45" s="66" t="s">
        <v>526</v>
      </c>
      <c r="B45" s="63">
        <f t="shared" ca="1" si="66"/>
        <v>41583</v>
      </c>
      <c r="C45" s="138"/>
      <c r="D45" s="138"/>
      <c r="E45" s="75">
        <f t="shared" ca="1" si="0"/>
        <v>56.418999999999997</v>
      </c>
      <c r="F45" s="75">
        <f t="shared" ca="1" si="67"/>
        <v>54.650000000000006</v>
      </c>
      <c r="G45" s="138"/>
      <c r="H45" s="138"/>
      <c r="I45" s="75">
        <f t="shared" ca="1" si="1"/>
        <v>52.99499999999999</v>
      </c>
      <c r="J45" s="75">
        <f t="shared" ca="1" si="2"/>
        <v>48.039000000000001</v>
      </c>
      <c r="K45" s="138"/>
      <c r="L45" s="75">
        <f t="shared" ca="1" si="4"/>
        <v>71.596999999999994</v>
      </c>
      <c r="M45" s="75">
        <f t="shared" ca="1" si="5"/>
        <v>64.622</v>
      </c>
      <c r="N45" s="75">
        <f t="shared" ca="1" si="6"/>
        <v>71.88</v>
      </c>
      <c r="O45" s="75">
        <f t="shared" ca="1" si="7"/>
        <v>66.893000000000001</v>
      </c>
      <c r="P45" s="138"/>
      <c r="Q45" s="75">
        <f t="shared" ca="1" si="9"/>
        <v>55.058000000000007</v>
      </c>
      <c r="R45" s="75">
        <f t="shared" ca="1" si="10"/>
        <v>53.744</v>
      </c>
      <c r="S45" s="75">
        <f t="shared" ca="1" si="11"/>
        <v>65.734999999999999</v>
      </c>
      <c r="T45" s="75">
        <f t="shared" ca="1" si="12"/>
        <v>56.236000000000004</v>
      </c>
      <c r="U45" s="75">
        <f t="shared" ca="1" si="13"/>
        <v>52.459000000000003</v>
      </c>
      <c r="V45" s="75">
        <f t="shared" ca="1" si="14"/>
        <v>51.724000000000004</v>
      </c>
      <c r="W45" s="75">
        <f t="shared" ca="1" si="15"/>
        <v>46</v>
      </c>
      <c r="X45" s="75">
        <f t="shared" ca="1" si="68"/>
        <v>57.636000000000003</v>
      </c>
      <c r="Y45" s="75">
        <f t="shared" ca="1" si="16"/>
        <v>55.255000000000003</v>
      </c>
      <c r="Z45" s="75">
        <f t="shared" ca="1" si="69"/>
        <v>51.352999999999994</v>
      </c>
      <c r="AA45" s="75">
        <f t="shared" ca="1" si="17"/>
        <v>50.815000000000005</v>
      </c>
      <c r="AB45" s="75">
        <f t="shared" ca="1" si="18"/>
        <v>50.106999999999999</v>
      </c>
      <c r="AC45" s="75">
        <f t="shared" ca="1" si="19"/>
        <v>50.935000000000002</v>
      </c>
      <c r="AD45" s="138"/>
      <c r="AE45" s="75">
        <f t="shared" ca="1" si="21"/>
        <v>71.52000000000001</v>
      </c>
      <c r="AF45" s="75">
        <f t="shared" ca="1" si="22"/>
        <v>73.242999999999995</v>
      </c>
      <c r="AG45" s="75">
        <f t="shared" ca="1" si="23"/>
        <v>67.468999999999994</v>
      </c>
      <c r="AH45" s="75">
        <f t="shared" ca="1" si="24"/>
        <v>61.454999999999998</v>
      </c>
      <c r="AI45" s="75">
        <f t="shared" ca="1" si="25"/>
        <v>61.273000000000003</v>
      </c>
      <c r="AJ45" s="75">
        <f t="shared" ca="1" si="26"/>
        <v>55.334000000000003</v>
      </c>
      <c r="AK45" s="75">
        <f t="shared" ca="1" si="27"/>
        <v>51.544999999999995</v>
      </c>
      <c r="AL45" s="75">
        <f t="shared" ca="1" si="28"/>
        <v>51.618000000000002</v>
      </c>
      <c r="AM45" s="75">
        <f t="shared" ca="1" si="29"/>
        <v>72.25200000000001</v>
      </c>
      <c r="AN45" s="75">
        <f t="shared" ca="1" si="30"/>
        <v>70.594999999999999</v>
      </c>
      <c r="AO45" s="75">
        <f t="shared" ca="1" si="31"/>
        <v>60.524000000000001</v>
      </c>
      <c r="AP45" s="75">
        <f t="shared" ca="1" si="32"/>
        <v>56.483999999999995</v>
      </c>
      <c r="AQ45" s="75">
        <f t="shared" ca="1" si="33"/>
        <v>54.802000000000007</v>
      </c>
      <c r="AR45" s="75">
        <f t="shared" ca="1" si="34"/>
        <v>53.219000000000001</v>
      </c>
      <c r="AS45" s="75">
        <f t="shared" ca="1" si="35"/>
        <v>50.242000000000004</v>
      </c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76">
        <f t="shared" ca="1" si="41"/>
        <v>69.945999999999998</v>
      </c>
      <c r="BH45" s="76">
        <f t="shared" ca="1" si="42"/>
        <v>63.540999999999997</v>
      </c>
      <c r="BI45" s="76">
        <f t="shared" ca="1" si="43"/>
        <v>54.283000000000001</v>
      </c>
      <c r="BJ45" s="157"/>
      <c r="BK45" s="76">
        <f t="shared" ca="1" si="70"/>
        <v>53.912999999999997</v>
      </c>
      <c r="BL45" s="76">
        <f t="shared" ca="1" si="71"/>
        <v>48.617000000000004</v>
      </c>
      <c r="BM45" s="76">
        <f t="shared" ca="1" si="72"/>
        <v>50.817000000000007</v>
      </c>
      <c r="BN45" s="89" t="str">
        <f t="shared" ca="1" si="44"/>
        <v>水位なし</v>
      </c>
      <c r="BO45" s="89" t="str">
        <f t="shared" ca="1" si="45"/>
        <v>水位なし</v>
      </c>
      <c r="BP45" s="89">
        <f t="shared" ca="1" si="73"/>
        <v>450</v>
      </c>
      <c r="BQ45" s="68">
        <f t="shared" ca="1" si="74"/>
        <v>900</v>
      </c>
      <c r="BR45" s="64" t="str">
        <f t="shared" ca="1" si="46"/>
        <v>水位なし</v>
      </c>
      <c r="BS45" s="64" t="str">
        <f t="shared" ca="1" si="47"/>
        <v>水位なし</v>
      </c>
      <c r="BT45" s="64">
        <f t="shared" ca="1" si="75"/>
        <v>60</v>
      </c>
      <c r="BU45" s="64">
        <f t="shared" ca="1" si="76"/>
        <v>300</v>
      </c>
      <c r="BV45" s="90" t="str">
        <f t="shared" ca="1" si="48"/>
        <v>水位なし</v>
      </c>
      <c r="BW45" s="90">
        <f t="shared" ca="1" si="77"/>
        <v>160</v>
      </c>
      <c r="BX45" s="69">
        <f t="shared" ca="1" si="78"/>
        <v>800</v>
      </c>
      <c r="BY45" s="64">
        <f t="shared" ca="1" si="79"/>
        <v>35</v>
      </c>
      <c r="BZ45" s="64">
        <f t="shared" ca="1" si="80"/>
        <v>10</v>
      </c>
      <c r="CA45" s="64" t="str">
        <f t="shared" ca="1" si="49"/>
        <v>水位なし</v>
      </c>
      <c r="CB45" s="64">
        <f t="shared" ca="1" si="81"/>
        <v>1600</v>
      </c>
      <c r="CC45" s="64">
        <f t="shared" ca="1" si="82"/>
        <v>22</v>
      </c>
      <c r="CD45" s="64">
        <f t="shared" ca="1" si="83"/>
        <v>15</v>
      </c>
      <c r="CE45" s="64">
        <f t="shared" ca="1" si="84"/>
        <v>250</v>
      </c>
      <c r="CF45" s="64">
        <f t="shared" ca="1" si="85"/>
        <v>1800</v>
      </c>
      <c r="CG45" s="64">
        <f t="shared" ca="1" si="86"/>
        <v>8</v>
      </c>
      <c r="CH45" s="64">
        <f t="shared" ca="1" si="87"/>
        <v>800</v>
      </c>
      <c r="CI45" s="64">
        <f t="shared" ca="1" si="88"/>
        <v>150</v>
      </c>
      <c r="CJ45" s="64">
        <f t="shared" ca="1" si="89"/>
        <v>38</v>
      </c>
      <c r="CK45" s="64">
        <f t="shared" ca="1" si="90"/>
        <v>18</v>
      </c>
      <c r="CL45" s="64">
        <f t="shared" ca="1" si="91"/>
        <v>900</v>
      </c>
      <c r="CM45" s="64">
        <f t="shared" ca="1" si="92"/>
        <v>600</v>
      </c>
      <c r="CN45" s="64">
        <f t="shared" ca="1" si="93"/>
        <v>30</v>
      </c>
      <c r="CO45" s="134"/>
      <c r="CP45" s="64">
        <f t="shared" ca="1" si="51"/>
        <v>1200</v>
      </c>
      <c r="CQ45" s="64">
        <f t="shared" ca="1" si="94"/>
        <v>4500</v>
      </c>
      <c r="CR45" s="64">
        <f t="shared" ca="1" si="95"/>
        <v>1300</v>
      </c>
      <c r="CS45" s="64">
        <f t="shared" ca="1" si="96"/>
        <v>8</v>
      </c>
      <c r="CT45" s="64">
        <f t="shared" ca="1" si="97"/>
        <v>15</v>
      </c>
      <c r="CU45" s="64">
        <f t="shared" ca="1" si="98"/>
        <v>25</v>
      </c>
      <c r="CV45" s="64">
        <f t="shared" ca="1" si="99"/>
        <v>18</v>
      </c>
      <c r="CW45" s="64">
        <f t="shared" ca="1" si="100"/>
        <v>10</v>
      </c>
      <c r="CX45" s="64">
        <f t="shared" ca="1" si="101"/>
        <v>20</v>
      </c>
      <c r="CY45" s="64">
        <f t="shared" ca="1" si="102"/>
        <v>1600</v>
      </c>
      <c r="CZ45" s="64">
        <f t="shared" ca="1" si="103"/>
        <v>5000</v>
      </c>
      <c r="DA45" s="64">
        <f t="shared" ca="1" si="104"/>
        <v>15</v>
      </c>
      <c r="DB45" s="64">
        <f t="shared" ca="1" si="105"/>
        <v>110</v>
      </c>
      <c r="DC45" s="64">
        <f t="shared" ca="1" si="106"/>
        <v>120</v>
      </c>
      <c r="DD45" s="64">
        <f t="shared" ca="1" si="107"/>
        <v>250</v>
      </c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64">
        <f t="shared" ca="1" si="108"/>
        <v>10</v>
      </c>
      <c r="DS45" s="64">
        <f t="shared" ca="1" si="109"/>
        <v>12</v>
      </c>
      <c r="DT45" s="64">
        <f t="shared" ca="1" si="110"/>
        <v>15</v>
      </c>
      <c r="DU45" s="137"/>
      <c r="DV45" s="69">
        <f t="shared" ca="1" si="111"/>
        <v>220</v>
      </c>
      <c r="DW45" s="90">
        <f t="shared" ca="1" si="112"/>
        <v>330</v>
      </c>
      <c r="DX45" s="90">
        <f t="shared" ca="1" si="113"/>
        <v>30</v>
      </c>
      <c r="DZ45" s="169"/>
      <c r="EA45" s="71" t="s">
        <v>328</v>
      </c>
      <c r="EB45" s="145">
        <v>57.075000000000003</v>
      </c>
    </row>
    <row r="46" spans="1:134" x14ac:dyDescent="0.15">
      <c r="A46" s="66" t="s">
        <v>528</v>
      </c>
      <c r="B46" s="63">
        <f t="shared" ca="1" si="66"/>
        <v>41591</v>
      </c>
      <c r="C46" s="138"/>
      <c r="D46" s="138"/>
      <c r="E46" s="75">
        <f t="shared" ca="1" si="0"/>
        <v>55.966999999999999</v>
      </c>
      <c r="F46" s="75">
        <f t="shared" ca="1" si="67"/>
        <v>54.163000000000004</v>
      </c>
      <c r="G46" s="138"/>
      <c r="H46" s="138"/>
      <c r="I46" s="75">
        <f t="shared" ca="1" si="1"/>
        <v>52.916999999999994</v>
      </c>
      <c r="J46" s="75">
        <f t="shared" ca="1" si="2"/>
        <v>47.905999999999999</v>
      </c>
      <c r="K46" s="138"/>
      <c r="L46" s="75">
        <f t="shared" ca="1" si="4"/>
        <v>71.477000000000004</v>
      </c>
      <c r="M46" s="75">
        <f t="shared" ca="1" si="5"/>
        <v>64.563000000000002</v>
      </c>
      <c r="N46" s="75">
        <f t="shared" ca="1" si="6"/>
        <v>71.832999999999998</v>
      </c>
      <c r="O46" s="75">
        <f t="shared" ca="1" si="7"/>
        <v>66.566000000000003</v>
      </c>
      <c r="P46" s="138"/>
      <c r="Q46" s="75">
        <f t="shared" ca="1" si="9"/>
        <v>54.954999999999998</v>
      </c>
      <c r="R46" s="75">
        <f t="shared" ca="1" si="10"/>
        <v>53.471999999999994</v>
      </c>
      <c r="S46" s="75">
        <f t="shared" ca="1" si="11"/>
        <v>64.27</v>
      </c>
      <c r="T46" s="75">
        <f t="shared" ca="1" si="12"/>
        <v>55.935000000000002</v>
      </c>
      <c r="U46" s="75">
        <f t="shared" ca="1" si="13"/>
        <v>52.212000000000003</v>
      </c>
      <c r="V46" s="75">
        <f t="shared" ca="1" si="14"/>
        <v>51.625</v>
      </c>
      <c r="W46" s="75">
        <f t="shared" ca="1" si="15"/>
        <v>45.61</v>
      </c>
      <c r="X46" s="75">
        <f t="shared" ca="1" si="68"/>
        <v>57.087000000000003</v>
      </c>
      <c r="Y46" s="75">
        <f t="shared" ca="1" si="16"/>
        <v>54.978000000000002</v>
      </c>
      <c r="Z46" s="75">
        <f t="shared" ca="1" si="69"/>
        <v>51.234999999999999</v>
      </c>
      <c r="AA46" s="75">
        <f t="shared" ca="1" si="17"/>
        <v>50.728999999999999</v>
      </c>
      <c r="AB46" s="75">
        <f t="shared" ca="1" si="18"/>
        <v>49.725999999999999</v>
      </c>
      <c r="AC46" s="75">
        <f t="shared" ca="1" si="19"/>
        <v>50.822000000000003</v>
      </c>
      <c r="AD46" s="138"/>
      <c r="AE46" s="75">
        <f t="shared" ca="1" si="21"/>
        <v>71.242000000000004</v>
      </c>
      <c r="AF46" s="75">
        <f t="shared" ca="1" si="22"/>
        <v>72.971000000000004</v>
      </c>
      <c r="AG46" s="75">
        <f t="shared" ca="1" si="23"/>
        <v>67.347999999999999</v>
      </c>
      <c r="AH46" s="75">
        <f t="shared" ca="1" si="24"/>
        <v>61.148000000000003</v>
      </c>
      <c r="AI46" s="75">
        <f t="shared" ca="1" si="25"/>
        <v>60.52</v>
      </c>
      <c r="AJ46" s="75">
        <f t="shared" ca="1" si="26"/>
        <v>55.088999999999999</v>
      </c>
      <c r="AK46" s="75">
        <f t="shared" ca="1" si="27"/>
        <v>51.422999999999995</v>
      </c>
      <c r="AL46" s="75">
        <f t="shared" ca="1" si="28"/>
        <v>51.542000000000002</v>
      </c>
      <c r="AM46" s="75">
        <f t="shared" ca="1" si="29"/>
        <v>72.057000000000002</v>
      </c>
      <c r="AN46" s="75">
        <f t="shared" ca="1" si="30"/>
        <v>70.558999999999997</v>
      </c>
      <c r="AO46" s="75">
        <f t="shared" ca="1" si="31"/>
        <v>60.424999999999997</v>
      </c>
      <c r="AP46" s="75">
        <f t="shared" ca="1" si="32"/>
        <v>55.971000000000004</v>
      </c>
      <c r="AQ46" s="75">
        <f t="shared" ca="1" si="33"/>
        <v>54.068000000000005</v>
      </c>
      <c r="AR46" s="75">
        <f t="shared" ca="1" si="34"/>
        <v>52.673000000000002</v>
      </c>
      <c r="AS46" s="75">
        <f t="shared" ca="1" si="35"/>
        <v>50.114000000000004</v>
      </c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76">
        <f t="shared" ca="1" si="41"/>
        <v>69.716999999999999</v>
      </c>
      <c r="BH46" s="76">
        <f t="shared" ca="1" si="42"/>
        <v>63.49</v>
      </c>
      <c r="BI46" s="76">
        <f t="shared" ca="1" si="43"/>
        <v>54.256999999999998</v>
      </c>
      <c r="BJ46" s="157"/>
      <c r="BK46" s="76">
        <f t="shared" ca="1" si="70"/>
        <v>53.504999999999995</v>
      </c>
      <c r="BL46" s="76">
        <f t="shared" ca="1" si="71"/>
        <v>48.460000000000008</v>
      </c>
      <c r="BM46" s="76">
        <f t="shared" ca="1" si="72"/>
        <v>50.703000000000003</v>
      </c>
      <c r="BN46" s="89" t="str">
        <f t="shared" ca="1" si="44"/>
        <v>水位なし</v>
      </c>
      <c r="BO46" s="89" t="str">
        <f t="shared" ca="1" si="45"/>
        <v>水位なし</v>
      </c>
      <c r="BP46" s="89">
        <f t="shared" ca="1" si="73"/>
        <v>450</v>
      </c>
      <c r="BQ46" s="68">
        <f t="shared" ca="1" si="74"/>
        <v>800</v>
      </c>
      <c r="BR46" s="64" t="str">
        <f t="shared" ca="1" si="46"/>
        <v>水位なし</v>
      </c>
      <c r="BS46" s="64" t="str">
        <f t="shared" ca="1" si="47"/>
        <v>水位なし</v>
      </c>
      <c r="BT46" s="64">
        <f t="shared" ca="1" si="75"/>
        <v>80</v>
      </c>
      <c r="BU46" s="64">
        <f t="shared" ca="1" si="76"/>
        <v>300</v>
      </c>
      <c r="BV46" s="90" t="str">
        <f t="shared" ca="1" si="48"/>
        <v>水位なし</v>
      </c>
      <c r="BW46" s="90">
        <f t="shared" ca="1" si="77"/>
        <v>130</v>
      </c>
      <c r="BX46" s="69">
        <f t="shared" ca="1" si="78"/>
        <v>400</v>
      </c>
      <c r="BY46" s="64">
        <f t="shared" ca="1" si="79"/>
        <v>10</v>
      </c>
      <c r="BZ46" s="64">
        <f t="shared" ca="1" si="80"/>
        <v>8</v>
      </c>
      <c r="CA46" s="64" t="str">
        <f t="shared" ca="1" si="49"/>
        <v>水位なし</v>
      </c>
      <c r="CB46" s="64">
        <f t="shared" ca="1" si="81"/>
        <v>1400</v>
      </c>
      <c r="CC46" s="64">
        <f t="shared" ca="1" si="82"/>
        <v>18</v>
      </c>
      <c r="CD46" s="64">
        <f t="shared" ca="1" si="83"/>
        <v>18</v>
      </c>
      <c r="CE46" s="64">
        <f t="shared" ca="1" si="84"/>
        <v>300</v>
      </c>
      <c r="CF46" s="64">
        <f t="shared" ca="1" si="85"/>
        <v>1600</v>
      </c>
      <c r="CG46" s="64">
        <f t="shared" ca="1" si="86"/>
        <v>8</v>
      </c>
      <c r="CH46" s="64">
        <f t="shared" ca="1" si="87"/>
        <v>780</v>
      </c>
      <c r="CI46" s="64">
        <f t="shared" ca="1" si="88"/>
        <v>170</v>
      </c>
      <c r="CJ46" s="64">
        <f t="shared" ca="1" si="89"/>
        <v>40</v>
      </c>
      <c r="CK46" s="64">
        <f t="shared" ca="1" si="90"/>
        <v>18</v>
      </c>
      <c r="CL46" s="64">
        <f t="shared" ca="1" si="91"/>
        <v>900</v>
      </c>
      <c r="CM46" s="64">
        <f t="shared" ca="1" si="92"/>
        <v>550</v>
      </c>
      <c r="CN46" s="64">
        <f t="shared" ca="1" si="93"/>
        <v>35</v>
      </c>
      <c r="CO46" s="134"/>
      <c r="CP46" s="64">
        <f t="shared" ca="1" si="51"/>
        <v>1000</v>
      </c>
      <c r="CQ46" s="64">
        <f t="shared" ca="1" si="94"/>
        <v>4000</v>
      </c>
      <c r="CR46" s="64">
        <f t="shared" ca="1" si="95"/>
        <v>1600</v>
      </c>
      <c r="CS46" s="64">
        <f t="shared" ca="1" si="96"/>
        <v>8</v>
      </c>
      <c r="CT46" s="64">
        <f t="shared" ca="1" si="97"/>
        <v>15</v>
      </c>
      <c r="CU46" s="64">
        <f t="shared" ca="1" si="98"/>
        <v>30</v>
      </c>
      <c r="CV46" s="64">
        <f t="shared" ca="1" si="99"/>
        <v>18</v>
      </c>
      <c r="CW46" s="64">
        <f t="shared" ca="1" si="100"/>
        <v>8</v>
      </c>
      <c r="CX46" s="64">
        <f t="shared" ca="1" si="101"/>
        <v>15</v>
      </c>
      <c r="CY46" s="64">
        <f t="shared" ca="1" si="102"/>
        <v>1400</v>
      </c>
      <c r="CZ46" s="64">
        <f t="shared" ca="1" si="103"/>
        <v>4500</v>
      </c>
      <c r="DA46" s="64">
        <f t="shared" ca="1" si="104"/>
        <v>15</v>
      </c>
      <c r="DB46" s="64">
        <f t="shared" ca="1" si="105"/>
        <v>150</v>
      </c>
      <c r="DC46" s="64">
        <f t="shared" ca="1" si="106"/>
        <v>130</v>
      </c>
      <c r="DD46" s="64">
        <f t="shared" ca="1" si="107"/>
        <v>250</v>
      </c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64">
        <f t="shared" ca="1" si="108"/>
        <v>20</v>
      </c>
      <c r="DS46" s="64">
        <f t="shared" ca="1" si="109"/>
        <v>15</v>
      </c>
      <c r="DT46" s="64">
        <f t="shared" ca="1" si="110"/>
        <v>12</v>
      </c>
      <c r="DU46" s="137"/>
      <c r="DV46" s="69">
        <f t="shared" ca="1" si="111"/>
        <v>300</v>
      </c>
      <c r="DW46" s="90">
        <f t="shared" ca="1" si="112"/>
        <v>300</v>
      </c>
      <c r="DX46" s="90">
        <f t="shared" ca="1" si="113"/>
        <v>35</v>
      </c>
      <c r="DZ46" s="168" t="s">
        <v>106</v>
      </c>
      <c r="EA46" s="70" t="s">
        <v>329</v>
      </c>
      <c r="EB46" s="142">
        <v>104.467</v>
      </c>
      <c r="EC46" s="159">
        <v>104.467</v>
      </c>
      <c r="ED46" t="s">
        <v>598</v>
      </c>
    </row>
    <row r="47" spans="1:134" x14ac:dyDescent="0.15">
      <c r="A47" s="66" t="s">
        <v>529</v>
      </c>
      <c r="B47" s="63">
        <f t="shared" ca="1" si="66"/>
        <v>41596</v>
      </c>
      <c r="C47" s="138"/>
      <c r="D47" s="138"/>
      <c r="E47" s="75">
        <f t="shared" ca="1" si="0"/>
        <v>55.552</v>
      </c>
      <c r="F47" s="75">
        <f t="shared" ca="1" si="67"/>
        <v>53.871000000000002</v>
      </c>
      <c r="G47" s="138"/>
      <c r="H47" s="138"/>
      <c r="I47" s="75">
        <f t="shared" ca="1" si="1"/>
        <v>52.752999999999993</v>
      </c>
      <c r="J47" s="75">
        <f t="shared" ca="1" si="2"/>
        <v>47.896000000000001</v>
      </c>
      <c r="K47" s="138"/>
      <c r="L47" s="75">
        <f t="shared" ca="1" si="4"/>
        <v>72.001999999999995</v>
      </c>
      <c r="M47" s="75">
        <f t="shared" ca="1" si="5"/>
        <v>64.563000000000002</v>
      </c>
      <c r="N47" s="75">
        <f t="shared" ca="1" si="6"/>
        <v>71.74499999999999</v>
      </c>
      <c r="O47" s="75">
        <f t="shared" ca="1" si="7"/>
        <v>66.451000000000008</v>
      </c>
      <c r="P47" s="138"/>
      <c r="Q47" s="75">
        <f t="shared" ca="1" si="9"/>
        <v>54.992000000000004</v>
      </c>
      <c r="R47" s="75">
        <f t="shared" ca="1" si="10"/>
        <v>53.302999999999997</v>
      </c>
      <c r="S47" s="75">
        <f t="shared" ca="1" si="11"/>
        <v>63.84</v>
      </c>
      <c r="T47" s="75">
        <f t="shared" ca="1" si="12"/>
        <v>55.816000000000003</v>
      </c>
      <c r="U47" s="75">
        <f t="shared" ca="1" si="13"/>
        <v>52.456000000000003</v>
      </c>
      <c r="V47" s="75">
        <f t="shared" ca="1" si="14"/>
        <v>51.593000000000004</v>
      </c>
      <c r="W47" s="75">
        <f t="shared" ca="1" si="15"/>
        <v>45.300000000000004</v>
      </c>
      <c r="X47" s="75">
        <f t="shared" ca="1" si="68"/>
        <v>56.658999999999999</v>
      </c>
      <c r="Y47" s="75">
        <f t="shared" ca="1" si="16"/>
        <v>54.788000000000004</v>
      </c>
      <c r="Z47" s="75">
        <f t="shared" ca="1" si="69"/>
        <v>51.170999999999999</v>
      </c>
      <c r="AA47" s="75">
        <f t="shared" ca="1" si="17"/>
        <v>50.737000000000002</v>
      </c>
      <c r="AB47" s="75">
        <f t="shared" ca="1" si="18"/>
        <v>50.067999999999998</v>
      </c>
      <c r="AC47" s="75">
        <f t="shared" ca="1" si="19"/>
        <v>50.872</v>
      </c>
      <c r="AD47" s="138"/>
      <c r="AE47" s="75">
        <f t="shared" ca="1" si="21"/>
        <v>71.41</v>
      </c>
      <c r="AF47" s="75">
        <f t="shared" ca="1" si="22"/>
        <v>73.600999999999999</v>
      </c>
      <c r="AG47" s="75">
        <f t="shared" ca="1" si="23"/>
        <v>67.66</v>
      </c>
      <c r="AH47" s="75">
        <f t="shared" ca="1" si="24"/>
        <v>61.094000000000001</v>
      </c>
      <c r="AI47" s="75">
        <f t="shared" ca="1" si="25"/>
        <v>60.709000000000003</v>
      </c>
      <c r="AJ47" s="75">
        <f t="shared" ca="1" si="26"/>
        <v>55.087000000000003</v>
      </c>
      <c r="AK47" s="75">
        <f t="shared" ca="1" si="27"/>
        <v>51.515999999999991</v>
      </c>
      <c r="AL47" s="75">
        <f t="shared" ca="1" si="28"/>
        <v>51.501000000000005</v>
      </c>
      <c r="AM47" s="75">
        <f t="shared" ca="1" si="29"/>
        <v>73.106999999999999</v>
      </c>
      <c r="AN47" s="75">
        <f t="shared" ca="1" si="30"/>
        <v>70.453999999999994</v>
      </c>
      <c r="AO47" s="75">
        <f t="shared" ca="1" si="31"/>
        <v>60.42</v>
      </c>
      <c r="AP47" s="75">
        <f t="shared" ca="1" si="32"/>
        <v>55.784999999999997</v>
      </c>
      <c r="AQ47" s="75">
        <f t="shared" ca="1" si="33"/>
        <v>54.269000000000005</v>
      </c>
      <c r="AR47" s="75">
        <f t="shared" ca="1" si="34"/>
        <v>52.987000000000002</v>
      </c>
      <c r="AS47" s="75">
        <f t="shared" ca="1" si="35"/>
        <v>50.089000000000006</v>
      </c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76">
        <f t="shared" ca="1" si="41"/>
        <v>69.977000000000004</v>
      </c>
      <c r="BH47" s="76">
        <f t="shared" ca="1" si="42"/>
        <v>63.636000000000003</v>
      </c>
      <c r="BI47" s="76">
        <f t="shared" ca="1" si="43"/>
        <v>54.266999999999996</v>
      </c>
      <c r="BJ47" s="157"/>
      <c r="BK47" s="76">
        <f t="shared" ca="1" si="70"/>
        <v>53.284999999999997</v>
      </c>
      <c r="BL47" s="76">
        <f t="shared" ca="1" si="71"/>
        <v>48.682000000000002</v>
      </c>
      <c r="BM47" s="76">
        <f t="shared" ca="1" si="72"/>
        <v>50.752000000000002</v>
      </c>
      <c r="BN47" s="89" t="str">
        <f t="shared" ca="1" si="44"/>
        <v>水位なし</v>
      </c>
      <c r="BO47" s="89" t="str">
        <f t="shared" ca="1" si="45"/>
        <v>水位なし</v>
      </c>
      <c r="BP47" s="89">
        <f t="shared" ca="1" si="73"/>
        <v>450</v>
      </c>
      <c r="BQ47" s="68">
        <f t="shared" ca="1" si="74"/>
        <v>700</v>
      </c>
      <c r="BR47" s="64" t="str">
        <f t="shared" ca="1" si="46"/>
        <v>水位なし</v>
      </c>
      <c r="BS47" s="64" t="str">
        <f t="shared" ca="1" si="47"/>
        <v>水位なし</v>
      </c>
      <c r="BT47" s="64">
        <f t="shared" ca="1" si="75"/>
        <v>70</v>
      </c>
      <c r="BU47" s="64">
        <f t="shared" ca="1" si="76"/>
        <v>300</v>
      </c>
      <c r="BV47" s="90" t="str">
        <f t="shared" ca="1" si="48"/>
        <v>水位なし</v>
      </c>
      <c r="BW47" s="90">
        <f t="shared" ca="1" si="77"/>
        <v>120</v>
      </c>
      <c r="BX47" s="69">
        <f t="shared" ca="1" si="78"/>
        <v>550</v>
      </c>
      <c r="BY47" s="64">
        <f t="shared" ca="1" si="79"/>
        <v>40</v>
      </c>
      <c r="BZ47" s="64">
        <f t="shared" ca="1" si="80"/>
        <v>10</v>
      </c>
      <c r="CA47" s="64" t="str">
        <f t="shared" ca="1" si="49"/>
        <v>水位なし</v>
      </c>
      <c r="CB47" s="64">
        <f t="shared" ca="1" si="81"/>
        <v>1900</v>
      </c>
      <c r="CC47" s="64">
        <f t="shared" ca="1" si="82"/>
        <v>20</v>
      </c>
      <c r="CD47" s="64">
        <f t="shared" ca="1" si="83"/>
        <v>15</v>
      </c>
      <c r="CE47" s="64">
        <f t="shared" ca="1" si="84"/>
        <v>320</v>
      </c>
      <c r="CF47" s="64">
        <f t="shared" ca="1" si="85"/>
        <v>1500</v>
      </c>
      <c r="CG47" s="64">
        <f t="shared" ca="1" si="86"/>
        <v>15</v>
      </c>
      <c r="CH47" s="64">
        <f t="shared" ca="1" si="87"/>
        <v>700</v>
      </c>
      <c r="CI47" s="64">
        <f t="shared" ca="1" si="88"/>
        <v>170</v>
      </c>
      <c r="CJ47" s="64">
        <f t="shared" ca="1" si="89"/>
        <v>35</v>
      </c>
      <c r="CK47" s="64">
        <f t="shared" ca="1" si="90"/>
        <v>20</v>
      </c>
      <c r="CL47" s="64">
        <f t="shared" ca="1" si="91"/>
        <v>900</v>
      </c>
      <c r="CM47" s="64">
        <f t="shared" ca="1" si="92"/>
        <v>500</v>
      </c>
      <c r="CN47" s="64">
        <f t="shared" ca="1" si="93"/>
        <v>25</v>
      </c>
      <c r="CO47" s="134"/>
      <c r="CP47" s="64">
        <f t="shared" ca="1" si="51"/>
        <v>1200</v>
      </c>
      <c r="CQ47" s="64">
        <f t="shared" ca="1" si="94"/>
        <v>5000</v>
      </c>
      <c r="CR47" s="64">
        <f t="shared" ca="1" si="95"/>
        <v>1700</v>
      </c>
      <c r="CS47" s="64">
        <f t="shared" ca="1" si="96"/>
        <v>8</v>
      </c>
      <c r="CT47" s="64">
        <f t="shared" ca="1" si="97"/>
        <v>18</v>
      </c>
      <c r="CU47" s="64">
        <f t="shared" ca="1" si="98"/>
        <v>30</v>
      </c>
      <c r="CV47" s="64">
        <f t="shared" ca="1" si="99"/>
        <v>15</v>
      </c>
      <c r="CW47" s="64">
        <f t="shared" ca="1" si="100"/>
        <v>8</v>
      </c>
      <c r="CX47" s="64">
        <f t="shared" ca="1" si="101"/>
        <v>10</v>
      </c>
      <c r="CY47" s="64">
        <f t="shared" ca="1" si="102"/>
        <v>1700</v>
      </c>
      <c r="CZ47" s="64">
        <f t="shared" ca="1" si="103"/>
        <v>6000</v>
      </c>
      <c r="DA47" s="64">
        <f t="shared" ca="1" si="104"/>
        <v>15</v>
      </c>
      <c r="DB47" s="64">
        <f t="shared" ca="1" si="105"/>
        <v>150</v>
      </c>
      <c r="DC47" s="64">
        <f t="shared" ca="1" si="106"/>
        <v>110</v>
      </c>
      <c r="DD47" s="64">
        <f t="shared" ca="1" si="107"/>
        <v>280</v>
      </c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64">
        <f t="shared" ca="1" si="108"/>
        <v>10</v>
      </c>
      <c r="DS47" s="64">
        <f t="shared" ca="1" si="109"/>
        <v>10</v>
      </c>
      <c r="DT47" s="64">
        <f t="shared" ca="1" si="110"/>
        <v>25</v>
      </c>
      <c r="DU47" s="137"/>
      <c r="DV47" s="69">
        <f t="shared" ca="1" si="111"/>
        <v>200</v>
      </c>
      <c r="DW47" s="90">
        <f t="shared" ca="1" si="112"/>
        <v>350</v>
      </c>
      <c r="DX47" s="90">
        <f t="shared" ca="1" si="113"/>
        <v>30</v>
      </c>
      <c r="DZ47" s="170"/>
      <c r="EA47" s="143" t="s">
        <v>330</v>
      </c>
      <c r="EB47" s="144">
        <v>104.428</v>
      </c>
      <c r="EC47" s="160">
        <v>104.428</v>
      </c>
    </row>
    <row r="48" spans="1:134" x14ac:dyDescent="0.15">
      <c r="A48" s="66" t="s">
        <v>530</v>
      </c>
      <c r="B48" s="63">
        <f t="shared" ca="1" si="66"/>
        <v>41603</v>
      </c>
      <c r="C48" s="138"/>
      <c r="D48" s="138"/>
      <c r="E48" s="75">
        <f t="shared" ca="1" si="0"/>
        <v>55.256999999999998</v>
      </c>
      <c r="F48" s="75">
        <f t="shared" ca="1" si="67"/>
        <v>55.569000000000003</v>
      </c>
      <c r="G48" s="138"/>
      <c r="H48" s="138"/>
      <c r="I48" s="75">
        <f t="shared" ca="1" si="1"/>
        <v>52.736999999999995</v>
      </c>
      <c r="J48" s="75">
        <f t="shared" ca="1" si="2"/>
        <v>52.860999999999997</v>
      </c>
      <c r="K48" s="138"/>
      <c r="L48" s="75">
        <f t="shared" ca="1" si="4"/>
        <v>71.966999999999999</v>
      </c>
      <c r="M48" s="75">
        <f t="shared" ca="1" si="5"/>
        <v>64.369</v>
      </c>
      <c r="N48" s="75">
        <f t="shared" ca="1" si="6"/>
        <v>71.227999999999994</v>
      </c>
      <c r="O48" s="75">
        <f t="shared" ca="1" si="7"/>
        <v>66.376000000000005</v>
      </c>
      <c r="P48" s="138"/>
      <c r="Q48" s="75">
        <f t="shared" ca="1" si="9"/>
        <v>54.773000000000003</v>
      </c>
      <c r="R48" s="75">
        <f t="shared" ca="1" si="10"/>
        <v>54.504999999999995</v>
      </c>
      <c r="S48" s="75">
        <f t="shared" ca="1" si="11"/>
        <v>63.701000000000001</v>
      </c>
      <c r="T48" s="75">
        <f t="shared" ca="1" si="12"/>
        <v>55.939000000000007</v>
      </c>
      <c r="U48" s="75">
        <f t="shared" ca="1" si="13"/>
        <v>52.579000000000008</v>
      </c>
      <c r="V48" s="75">
        <f t="shared" ca="1" si="14"/>
        <v>52.614999999999995</v>
      </c>
      <c r="W48" s="75">
        <f t="shared" ca="1" si="15"/>
        <v>46.155000000000001</v>
      </c>
      <c r="X48" s="75">
        <f t="shared" ca="1" si="68"/>
        <v>56.713999999999999</v>
      </c>
      <c r="Y48" s="75">
        <f t="shared" ca="1" si="16"/>
        <v>54.916000000000004</v>
      </c>
      <c r="Z48" s="75">
        <f t="shared" ca="1" si="69"/>
        <v>52.852999999999994</v>
      </c>
      <c r="AA48" s="75">
        <f t="shared" ca="1" si="17"/>
        <v>50.606999999999999</v>
      </c>
      <c r="AB48" s="75">
        <f t="shared" ca="1" si="18"/>
        <v>49.860999999999997</v>
      </c>
      <c r="AC48" s="75">
        <f t="shared" ca="1" si="19"/>
        <v>51.387999999999998</v>
      </c>
      <c r="AD48" s="138"/>
      <c r="AE48" s="75">
        <f t="shared" ca="1" si="21"/>
        <v>71.287999999999997</v>
      </c>
      <c r="AF48" s="75">
        <f t="shared" ca="1" si="22"/>
        <v>75.438000000000002</v>
      </c>
      <c r="AG48" s="75">
        <f t="shared" ca="1" si="23"/>
        <v>67.639999999999986</v>
      </c>
      <c r="AH48" s="75">
        <f t="shared" ca="1" si="24"/>
        <v>61.123000000000005</v>
      </c>
      <c r="AI48" s="75">
        <f t="shared" ca="1" si="25"/>
        <v>60.728000000000002</v>
      </c>
      <c r="AJ48" s="75">
        <f t="shared" ca="1" si="26"/>
        <v>55.088999999999999</v>
      </c>
      <c r="AK48" s="75">
        <f t="shared" ca="1" si="27"/>
        <v>51.539999999999992</v>
      </c>
      <c r="AL48" s="75">
        <f t="shared" ca="1" si="28"/>
        <v>51.588000000000008</v>
      </c>
      <c r="AM48" s="75">
        <f t="shared" ca="1" si="29"/>
        <v>73.328000000000003</v>
      </c>
      <c r="AN48" s="75">
        <f t="shared" ca="1" si="30"/>
        <v>70.578999999999994</v>
      </c>
      <c r="AO48" s="75">
        <f t="shared" ca="1" si="31"/>
        <v>60.448999999999998</v>
      </c>
      <c r="AP48" s="75">
        <f t="shared" ca="1" si="32"/>
        <v>56.641999999999996</v>
      </c>
      <c r="AQ48" s="75">
        <f t="shared" ca="1" si="33"/>
        <v>53.922000000000004</v>
      </c>
      <c r="AR48" s="75">
        <f t="shared" ca="1" si="34"/>
        <v>52.767000000000003</v>
      </c>
      <c r="AS48" s="75">
        <f t="shared" ca="1" si="35"/>
        <v>52.78</v>
      </c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76">
        <f t="shared" ca="1" si="41"/>
        <v>69.942999999999998</v>
      </c>
      <c r="BH48" s="76">
        <f t="shared" ca="1" si="42"/>
        <v>63.642000000000003</v>
      </c>
      <c r="BI48" s="76">
        <f t="shared" ca="1" si="43"/>
        <v>57.328999999999994</v>
      </c>
      <c r="BJ48" s="157"/>
      <c r="BK48" s="76">
        <f t="shared" ca="1" si="70"/>
        <v>55.606000000000002</v>
      </c>
      <c r="BL48" s="76">
        <f t="shared" ca="1" si="71"/>
        <v>48.682000000000002</v>
      </c>
      <c r="BM48" s="76">
        <f t="shared" ca="1" si="72"/>
        <v>50.752000000000002</v>
      </c>
      <c r="BN48" s="89" t="str">
        <f t="shared" ca="1" si="44"/>
        <v>水位なし</v>
      </c>
      <c r="BO48" s="89" t="str">
        <f t="shared" ca="1" si="45"/>
        <v>水位なし</v>
      </c>
      <c r="BP48" s="89">
        <f t="shared" ca="1" si="73"/>
        <v>450</v>
      </c>
      <c r="BQ48" s="68">
        <f t="shared" ca="1" si="74"/>
        <v>700</v>
      </c>
      <c r="BR48" s="64" t="str">
        <f t="shared" ca="1" si="46"/>
        <v>水位なし</v>
      </c>
      <c r="BS48" s="64" t="str">
        <f t="shared" ca="1" si="47"/>
        <v>水位なし</v>
      </c>
      <c r="BT48" s="64">
        <f t="shared" ca="1" si="75"/>
        <v>80</v>
      </c>
      <c r="BU48" s="64">
        <f t="shared" ca="1" si="76"/>
        <v>430</v>
      </c>
      <c r="BV48" s="90" t="str">
        <f t="shared" ca="1" si="48"/>
        <v>水位なし</v>
      </c>
      <c r="BW48" s="90">
        <f t="shared" ca="1" si="77"/>
        <v>150</v>
      </c>
      <c r="BX48" s="69">
        <f t="shared" ca="1" si="78"/>
        <v>600</v>
      </c>
      <c r="BY48" s="134"/>
      <c r="BZ48" s="64">
        <f t="shared" ca="1" si="80"/>
        <v>10</v>
      </c>
      <c r="CA48" s="64" t="str">
        <f t="shared" ca="1" si="49"/>
        <v>水位なし</v>
      </c>
      <c r="CB48" s="64">
        <f t="shared" ca="1" si="81"/>
        <v>1800</v>
      </c>
      <c r="CC48" s="64">
        <f t="shared" ca="1" si="82"/>
        <v>35</v>
      </c>
      <c r="CD48" s="64">
        <f t="shared" ca="1" si="83"/>
        <v>15</v>
      </c>
      <c r="CE48" s="64">
        <f t="shared" ca="1" si="84"/>
        <v>350</v>
      </c>
      <c r="CF48" s="64">
        <f t="shared" ca="1" si="85"/>
        <v>1400</v>
      </c>
      <c r="CG48" s="64">
        <f t="shared" ca="1" si="86"/>
        <v>10</v>
      </c>
      <c r="CH48" s="64">
        <f t="shared" ca="1" si="87"/>
        <v>700</v>
      </c>
      <c r="CI48" s="64">
        <f t="shared" ca="1" si="88"/>
        <v>200</v>
      </c>
      <c r="CJ48" s="64">
        <f t="shared" ca="1" si="89"/>
        <v>35</v>
      </c>
      <c r="CK48" s="64">
        <f t="shared" ca="1" si="90"/>
        <v>25</v>
      </c>
      <c r="CL48" s="64">
        <f t="shared" ca="1" si="91"/>
        <v>950</v>
      </c>
      <c r="CM48" s="64">
        <f t="shared" ca="1" si="92"/>
        <v>480</v>
      </c>
      <c r="CN48" s="64">
        <f t="shared" ca="1" si="93"/>
        <v>50</v>
      </c>
      <c r="CO48" s="134"/>
      <c r="CP48" s="134"/>
      <c r="CQ48" s="64">
        <f t="shared" ca="1" si="94"/>
        <v>4800</v>
      </c>
      <c r="CR48" s="64">
        <f t="shared" ca="1" si="95"/>
        <v>1800</v>
      </c>
      <c r="CS48" s="64">
        <f t="shared" ca="1" si="96"/>
        <v>10</v>
      </c>
      <c r="CT48" s="64">
        <f t="shared" ca="1" si="97"/>
        <v>15</v>
      </c>
      <c r="CU48" s="64">
        <f t="shared" ca="1" si="98"/>
        <v>30</v>
      </c>
      <c r="CV48" s="64">
        <f t="shared" ca="1" si="99"/>
        <v>15</v>
      </c>
      <c r="CW48" s="64">
        <f t="shared" ca="1" si="100"/>
        <v>10</v>
      </c>
      <c r="CX48" s="64">
        <f t="shared" ca="1" si="101"/>
        <v>8</v>
      </c>
      <c r="CY48" s="64">
        <f t="shared" ca="1" si="102"/>
        <v>1600</v>
      </c>
      <c r="CZ48" s="64">
        <f t="shared" ca="1" si="103"/>
        <v>6000</v>
      </c>
      <c r="DA48" s="64">
        <f t="shared" ca="1" si="104"/>
        <v>15</v>
      </c>
      <c r="DB48" s="64">
        <f t="shared" ca="1" si="105"/>
        <v>150</v>
      </c>
      <c r="DC48" s="64">
        <f t="shared" ca="1" si="106"/>
        <v>130</v>
      </c>
      <c r="DD48" s="64">
        <f t="shared" ca="1" si="107"/>
        <v>250</v>
      </c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64">
        <f t="shared" ca="1" si="108"/>
        <v>12</v>
      </c>
      <c r="DS48" s="64">
        <f t="shared" ca="1" si="109"/>
        <v>10</v>
      </c>
      <c r="DT48" s="64">
        <f t="shared" ca="1" si="110"/>
        <v>20</v>
      </c>
      <c r="DU48" s="137"/>
      <c r="DV48" s="69">
        <f t="shared" ca="1" si="111"/>
        <v>250</v>
      </c>
      <c r="DW48" s="90">
        <f t="shared" ca="1" si="112"/>
        <v>350</v>
      </c>
      <c r="DX48" s="90">
        <f t="shared" ca="1" si="113"/>
        <v>30</v>
      </c>
      <c r="DZ48" s="170"/>
      <c r="EA48" s="143" t="s">
        <v>331</v>
      </c>
      <c r="EB48" s="144">
        <v>104.476</v>
      </c>
      <c r="EC48" s="160">
        <v>104.476</v>
      </c>
    </row>
    <row r="49" spans="1:133" x14ac:dyDescent="0.15">
      <c r="A49" s="66" t="s">
        <v>552</v>
      </c>
      <c r="B49" s="63">
        <f t="shared" ca="1" si="66"/>
        <v>41610</v>
      </c>
      <c r="C49" s="138"/>
      <c r="D49" s="138"/>
      <c r="E49" s="75">
        <f t="shared" ca="1" si="0"/>
        <v>55.165999999999997</v>
      </c>
      <c r="F49" s="75">
        <f t="shared" ca="1" si="67"/>
        <v>55.207999999999998</v>
      </c>
      <c r="G49" s="138"/>
      <c r="H49" s="138"/>
      <c r="I49" s="75">
        <f t="shared" ca="1" si="1"/>
        <v>53.444999999999993</v>
      </c>
      <c r="J49" s="75">
        <f t="shared" ca="1" si="2"/>
        <v>52.247999999999998</v>
      </c>
      <c r="K49" s="138"/>
      <c r="L49" s="75">
        <f t="shared" ca="1" si="4"/>
        <v>72.049000000000007</v>
      </c>
      <c r="M49" s="75">
        <f t="shared" ca="1" si="5"/>
        <v>64.344999999999999</v>
      </c>
      <c r="N49" s="75">
        <f t="shared" ca="1" si="6"/>
        <v>71.094999999999999</v>
      </c>
      <c r="O49" s="75">
        <f t="shared" ca="1" si="7"/>
        <v>66.447000000000003</v>
      </c>
      <c r="P49" s="138"/>
      <c r="Q49" s="75">
        <f t="shared" ca="1" si="9"/>
        <v>54.698999999999998</v>
      </c>
      <c r="R49" s="75">
        <f t="shared" ca="1" si="10"/>
        <v>54.277000000000001</v>
      </c>
      <c r="S49" s="75">
        <f t="shared" ca="1" si="11"/>
        <v>63.296999999999997</v>
      </c>
      <c r="T49" s="75">
        <f t="shared" ca="1" si="12"/>
        <v>56.054000000000002</v>
      </c>
      <c r="U49" s="75">
        <f t="shared" ca="1" si="13"/>
        <v>52.478000000000009</v>
      </c>
      <c r="V49" s="75">
        <f t="shared" ca="1" si="14"/>
        <v>52.521999999999998</v>
      </c>
      <c r="W49" s="75">
        <f t="shared" ca="1" si="15"/>
        <v>46.028000000000006</v>
      </c>
      <c r="X49" s="75">
        <f t="shared" ca="1" si="68"/>
        <v>56.588999999999999</v>
      </c>
      <c r="Y49" s="75">
        <f t="shared" ca="1" si="16"/>
        <v>55.134</v>
      </c>
      <c r="Z49" s="75">
        <f t="shared" ca="1" si="69"/>
        <v>52.695</v>
      </c>
      <c r="AA49" s="75">
        <f t="shared" ca="1" si="17"/>
        <v>50.511000000000003</v>
      </c>
      <c r="AB49" s="75">
        <f t="shared" ca="1" si="18"/>
        <v>50.066000000000003</v>
      </c>
      <c r="AC49" s="75">
        <f t="shared" ca="1" si="19"/>
        <v>51.325000000000003</v>
      </c>
      <c r="AD49" s="138"/>
      <c r="AE49" s="75">
        <f t="shared" ca="1" si="21"/>
        <v>71.341000000000008</v>
      </c>
      <c r="AF49" s="75">
        <f t="shared" ca="1" si="22"/>
        <v>73.588999999999999</v>
      </c>
      <c r="AG49" s="75">
        <f t="shared" ca="1" si="23"/>
        <v>67.560999999999993</v>
      </c>
      <c r="AH49" s="75">
        <f t="shared" ca="1" si="24"/>
        <v>60.951000000000001</v>
      </c>
      <c r="AI49" s="75">
        <f t="shared" ca="1" si="25"/>
        <v>60.847999999999999</v>
      </c>
      <c r="AJ49" s="75">
        <f t="shared" ca="1" si="26"/>
        <v>54.951999999999998</v>
      </c>
      <c r="AK49" s="75">
        <f t="shared" ca="1" si="27"/>
        <v>51.436999999999998</v>
      </c>
      <c r="AL49" s="75">
        <f t="shared" ca="1" si="28"/>
        <v>51.227000000000004</v>
      </c>
      <c r="AM49" s="75">
        <f t="shared" ca="1" si="29"/>
        <v>73.444000000000003</v>
      </c>
      <c r="AN49" s="75">
        <f t="shared" ca="1" si="30"/>
        <v>70.391000000000005</v>
      </c>
      <c r="AO49" s="75">
        <f t="shared" ca="1" si="31"/>
        <v>60.361999999999995</v>
      </c>
      <c r="AP49" s="75">
        <f t="shared" ca="1" si="32"/>
        <v>56.32</v>
      </c>
      <c r="AQ49" s="75">
        <f t="shared" ca="1" si="33"/>
        <v>53.851000000000006</v>
      </c>
      <c r="AR49" s="75">
        <f t="shared" ca="1" si="34"/>
        <v>52.234999999999999</v>
      </c>
      <c r="AS49" s="75">
        <f t="shared" ca="1" si="35"/>
        <v>52.541000000000004</v>
      </c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76">
        <f t="shared" ca="1" si="41"/>
        <v>69.727999999999994</v>
      </c>
      <c r="BH49" s="76">
        <f t="shared" ca="1" si="42"/>
        <v>63.530999999999999</v>
      </c>
      <c r="BI49" s="76">
        <f t="shared" ca="1" si="43"/>
        <v>57.628</v>
      </c>
      <c r="BJ49" s="157"/>
      <c r="BK49" s="76">
        <f t="shared" ca="1" si="70"/>
        <v>55.177999999999997</v>
      </c>
      <c r="BL49" s="76">
        <f t="shared" ca="1" si="71"/>
        <v>52.290000000000006</v>
      </c>
      <c r="BM49" s="76">
        <f t="shared" ca="1" si="72"/>
        <v>50.988</v>
      </c>
      <c r="BN49" s="89" t="str">
        <f t="shared" ca="1" si="44"/>
        <v>水位なし</v>
      </c>
      <c r="BO49" s="89" t="str">
        <f t="shared" ca="1" si="45"/>
        <v>水位なし</v>
      </c>
      <c r="BP49" s="89">
        <f t="shared" ca="1" si="73"/>
        <v>450</v>
      </c>
      <c r="BQ49" s="68">
        <f t="shared" ca="1" si="74"/>
        <v>750</v>
      </c>
      <c r="BR49" s="64" t="str">
        <f t="shared" ca="1" si="46"/>
        <v>水位なし</v>
      </c>
      <c r="BS49" s="64" t="str">
        <f t="shared" ca="1" si="47"/>
        <v>水位なし</v>
      </c>
      <c r="BT49" s="64">
        <f t="shared" ca="1" si="75"/>
        <v>75</v>
      </c>
      <c r="BU49" s="64">
        <f t="shared" ca="1" si="76"/>
        <v>500</v>
      </c>
      <c r="BV49" s="90" t="str">
        <f t="shared" ca="1" si="48"/>
        <v>水位なし</v>
      </c>
      <c r="BW49" s="90">
        <f t="shared" ca="1" si="77"/>
        <v>140</v>
      </c>
      <c r="BX49" s="69">
        <f t="shared" ca="1" si="78"/>
        <v>500</v>
      </c>
      <c r="BY49" s="134"/>
      <c r="BZ49" s="64">
        <f t="shared" ca="1" si="80"/>
        <v>10</v>
      </c>
      <c r="CA49" s="64" t="str">
        <f t="shared" ca="1" si="49"/>
        <v>水位なし</v>
      </c>
      <c r="CB49" s="64">
        <f t="shared" ca="1" si="81"/>
        <v>1700</v>
      </c>
      <c r="CC49" s="64">
        <f t="shared" ca="1" si="82"/>
        <v>30</v>
      </c>
      <c r="CD49" s="64">
        <f t="shared" ca="1" si="83"/>
        <v>15</v>
      </c>
      <c r="CE49" s="64">
        <f t="shared" ca="1" si="84"/>
        <v>350</v>
      </c>
      <c r="CF49" s="64">
        <f t="shared" ca="1" si="85"/>
        <v>1600</v>
      </c>
      <c r="CG49" s="64">
        <f t="shared" ca="1" si="86"/>
        <v>12</v>
      </c>
      <c r="CH49" s="64">
        <f t="shared" ca="1" si="87"/>
        <v>700</v>
      </c>
      <c r="CI49" s="64">
        <f t="shared" ca="1" si="88"/>
        <v>180</v>
      </c>
      <c r="CJ49" s="64">
        <f t="shared" ca="1" si="89"/>
        <v>30</v>
      </c>
      <c r="CK49" s="64">
        <f t="shared" ca="1" si="90"/>
        <v>20</v>
      </c>
      <c r="CL49" s="64">
        <f t="shared" ca="1" si="91"/>
        <v>1000</v>
      </c>
      <c r="CM49" s="64">
        <f t="shared" ca="1" si="92"/>
        <v>400</v>
      </c>
      <c r="CN49" s="64">
        <f t="shared" ca="1" si="93"/>
        <v>60</v>
      </c>
      <c r="CO49" s="134"/>
      <c r="CP49" s="134"/>
      <c r="CQ49" s="64">
        <f t="shared" ca="1" si="94"/>
        <v>4500</v>
      </c>
      <c r="CR49" s="64">
        <f t="shared" ca="1" si="95"/>
        <v>1800</v>
      </c>
      <c r="CS49" s="64">
        <f t="shared" ca="1" si="96"/>
        <v>10</v>
      </c>
      <c r="CT49" s="64">
        <f t="shared" ca="1" si="97"/>
        <v>20</v>
      </c>
      <c r="CU49" s="64">
        <f t="shared" ca="1" si="98"/>
        <v>30</v>
      </c>
      <c r="CV49" s="64">
        <f t="shared" ca="1" si="99"/>
        <v>18</v>
      </c>
      <c r="CW49" s="64">
        <f t="shared" ca="1" si="100"/>
        <v>8</v>
      </c>
      <c r="CX49" s="64">
        <f t="shared" ca="1" si="101"/>
        <v>8</v>
      </c>
      <c r="CY49" s="64">
        <f t="shared" ca="1" si="102"/>
        <v>1500</v>
      </c>
      <c r="CZ49" s="64">
        <f t="shared" ca="1" si="103"/>
        <v>4800</v>
      </c>
      <c r="DA49" s="64">
        <f t="shared" ca="1" si="104"/>
        <v>15</v>
      </c>
      <c r="DB49" s="64">
        <f t="shared" ca="1" si="105"/>
        <v>180</v>
      </c>
      <c r="DC49" s="64">
        <f t="shared" ca="1" si="106"/>
        <v>120</v>
      </c>
      <c r="DD49" s="64">
        <f t="shared" ca="1" si="107"/>
        <v>280</v>
      </c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64">
        <f t="shared" ca="1" si="108"/>
        <v>10</v>
      </c>
      <c r="DS49" s="64">
        <f t="shared" ca="1" si="109"/>
        <v>12</v>
      </c>
      <c r="DT49" s="64">
        <f t="shared" ca="1" si="110"/>
        <v>15</v>
      </c>
      <c r="DU49" s="137"/>
      <c r="DV49" s="69">
        <f t="shared" ca="1" si="111"/>
        <v>200</v>
      </c>
      <c r="DW49" s="90">
        <f t="shared" ca="1" si="112"/>
        <v>350</v>
      </c>
      <c r="DX49" s="90">
        <f t="shared" ca="1" si="113"/>
        <v>30</v>
      </c>
      <c r="DZ49" s="170"/>
      <c r="EA49" s="143" t="s">
        <v>332</v>
      </c>
      <c r="EB49" s="144">
        <v>104.503</v>
      </c>
      <c r="EC49" s="160">
        <v>104.503</v>
      </c>
    </row>
    <row r="50" spans="1:133" x14ac:dyDescent="0.15">
      <c r="A50" s="66" t="s">
        <v>553</v>
      </c>
      <c r="B50" s="63">
        <f t="shared" ca="1" si="66"/>
        <v>41617</v>
      </c>
      <c r="C50" s="138"/>
      <c r="D50" s="138"/>
      <c r="E50" s="75">
        <f t="shared" ca="1" si="0"/>
        <v>55.543999999999997</v>
      </c>
      <c r="F50" s="75">
        <f t="shared" ca="1" si="67"/>
        <v>55.415000000000006</v>
      </c>
      <c r="G50" s="138"/>
      <c r="H50" s="138"/>
      <c r="I50" s="75">
        <f t="shared" ca="1" si="1"/>
        <v>53.674999999999997</v>
      </c>
      <c r="J50" s="75">
        <f t="shared" ca="1" si="2"/>
        <v>53.188000000000002</v>
      </c>
      <c r="K50" s="138"/>
      <c r="L50" s="75">
        <f t="shared" ca="1" si="4"/>
        <v>71.823999999999998</v>
      </c>
      <c r="M50" s="75">
        <f t="shared" ca="1" si="5"/>
        <v>64.295000000000002</v>
      </c>
      <c r="N50" s="75">
        <f t="shared" ca="1" si="6"/>
        <v>71.806999999999988</v>
      </c>
      <c r="O50" s="75">
        <f t="shared" ca="1" si="7"/>
        <v>66.162000000000006</v>
      </c>
      <c r="P50" s="138"/>
      <c r="Q50" s="75">
        <f t="shared" ca="1" si="9"/>
        <v>54.939000000000007</v>
      </c>
      <c r="R50" s="75">
        <f t="shared" ca="1" si="10"/>
        <v>54.589999999999996</v>
      </c>
      <c r="S50" s="75">
        <f t="shared" ca="1" si="11"/>
        <v>63.433</v>
      </c>
      <c r="T50" s="75">
        <f t="shared" ca="1" si="12"/>
        <v>55.494</v>
      </c>
      <c r="U50" s="75">
        <f t="shared" ca="1" si="13"/>
        <v>52.464000000000006</v>
      </c>
      <c r="V50" s="75">
        <f t="shared" ca="1" si="14"/>
        <v>52.728000000000002</v>
      </c>
      <c r="W50" s="75">
        <f t="shared" ca="1" si="15"/>
        <v>45.677000000000007</v>
      </c>
      <c r="X50" s="75">
        <f t="shared" ca="1" si="68"/>
        <v>56.305999999999997</v>
      </c>
      <c r="Y50" s="75">
        <f t="shared" ca="1" si="16"/>
        <v>53.805000000000007</v>
      </c>
      <c r="Z50" s="75">
        <f t="shared" ca="1" si="69"/>
        <v>52.780999999999999</v>
      </c>
      <c r="AA50" s="75">
        <f t="shared" ca="1" si="17"/>
        <v>50.825000000000003</v>
      </c>
      <c r="AB50" s="75">
        <f t="shared" ca="1" si="18"/>
        <v>50.186</v>
      </c>
      <c r="AC50" s="75">
        <f t="shared" ca="1" si="19"/>
        <v>51.384999999999998</v>
      </c>
      <c r="AD50" s="138"/>
      <c r="AE50" s="75">
        <f t="shared" ca="1" si="21"/>
        <v>71.257000000000005</v>
      </c>
      <c r="AF50" s="75">
        <f t="shared" ca="1" si="22"/>
        <v>73.728000000000009</v>
      </c>
      <c r="AG50" s="75">
        <f t="shared" ca="1" si="23"/>
        <v>67.806999999999988</v>
      </c>
      <c r="AH50" s="75">
        <f t="shared" ca="1" si="24"/>
        <v>61.072000000000003</v>
      </c>
      <c r="AI50" s="75">
        <f t="shared" ca="1" si="25"/>
        <v>60.436</v>
      </c>
      <c r="AJ50" s="75">
        <f t="shared" ca="1" si="26"/>
        <v>54.866999999999997</v>
      </c>
      <c r="AK50" s="75">
        <f t="shared" ca="1" si="27"/>
        <v>51.507999999999996</v>
      </c>
      <c r="AL50" s="75">
        <f t="shared" ca="1" si="28"/>
        <v>52.346000000000004</v>
      </c>
      <c r="AM50" s="75">
        <f t="shared" ca="1" si="29"/>
        <v>72.978999999999999</v>
      </c>
      <c r="AN50" s="75">
        <f t="shared" ca="1" si="30"/>
        <v>70.415999999999997</v>
      </c>
      <c r="AO50" s="75">
        <f t="shared" ca="1" si="31"/>
        <v>60.372999999999998</v>
      </c>
      <c r="AP50" s="75">
        <f t="shared" ca="1" si="32"/>
        <v>56.513999999999996</v>
      </c>
      <c r="AQ50" s="75">
        <f t="shared" ca="1" si="33"/>
        <v>53.574000000000005</v>
      </c>
      <c r="AR50" s="75">
        <f t="shared" ca="1" si="34"/>
        <v>52.963000000000001</v>
      </c>
      <c r="AS50" s="75">
        <f t="shared" ca="1" si="35"/>
        <v>52.808</v>
      </c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76">
        <f t="shared" ca="1" si="41"/>
        <v>69.899999999999991</v>
      </c>
      <c r="BH50" s="76">
        <f t="shared" ca="1" si="42"/>
        <v>63.74</v>
      </c>
      <c r="BI50" s="76">
        <f t="shared" ca="1" si="43"/>
        <v>57.643000000000001</v>
      </c>
      <c r="BJ50" s="157"/>
      <c r="BK50" s="76">
        <f t="shared" ca="1" si="70"/>
        <v>55.004999999999995</v>
      </c>
      <c r="BL50" s="76">
        <f t="shared" ca="1" si="71"/>
        <v>53.050000000000004</v>
      </c>
      <c r="BM50" s="76">
        <f t="shared" ca="1" si="72"/>
        <v>51.209000000000003</v>
      </c>
      <c r="BN50" s="89" t="str">
        <f t="shared" ca="1" si="44"/>
        <v>水位なし</v>
      </c>
      <c r="BO50" s="89" t="str">
        <f t="shared" ca="1" si="45"/>
        <v>水位なし</v>
      </c>
      <c r="BP50" s="89">
        <f t="shared" ca="1" si="73"/>
        <v>400</v>
      </c>
      <c r="BQ50" s="68">
        <f t="shared" ca="1" si="74"/>
        <v>950</v>
      </c>
      <c r="BR50" s="64" t="str">
        <f t="shared" ca="1" si="46"/>
        <v>水位なし</v>
      </c>
      <c r="BS50" s="64" t="str">
        <f t="shared" ca="1" si="47"/>
        <v>水位なし</v>
      </c>
      <c r="BT50" s="64">
        <f t="shared" ca="1" si="75"/>
        <v>70</v>
      </c>
      <c r="BU50" s="64">
        <f t="shared" ca="1" si="76"/>
        <v>600</v>
      </c>
      <c r="BV50" s="90" t="str">
        <f t="shared" ca="1" si="48"/>
        <v>水位なし</v>
      </c>
      <c r="BW50" s="90">
        <f t="shared" ca="1" si="77"/>
        <v>120</v>
      </c>
      <c r="BX50" s="69">
        <f t="shared" ca="1" si="78"/>
        <v>550</v>
      </c>
      <c r="BY50" s="64">
        <f t="shared" ca="1" si="79"/>
        <v>40</v>
      </c>
      <c r="BZ50" s="64">
        <f t="shared" ca="1" si="80"/>
        <v>12</v>
      </c>
      <c r="CA50" s="64" t="str">
        <f t="shared" ca="1" si="49"/>
        <v>水位なし</v>
      </c>
      <c r="CB50" s="64">
        <f t="shared" ca="1" si="81"/>
        <v>1700</v>
      </c>
      <c r="CC50" s="64">
        <f t="shared" ca="1" si="82"/>
        <v>18</v>
      </c>
      <c r="CD50" s="64">
        <f t="shared" ca="1" si="83"/>
        <v>20</v>
      </c>
      <c r="CE50" s="64">
        <f t="shared" ca="1" si="84"/>
        <v>380</v>
      </c>
      <c r="CF50" s="64">
        <f t="shared" ca="1" si="85"/>
        <v>1700</v>
      </c>
      <c r="CG50" s="64">
        <f t="shared" ca="1" si="86"/>
        <v>10</v>
      </c>
      <c r="CH50" s="64">
        <f t="shared" ca="1" si="87"/>
        <v>600</v>
      </c>
      <c r="CI50" s="64">
        <f t="shared" ca="1" si="88"/>
        <v>180</v>
      </c>
      <c r="CJ50" s="64">
        <f t="shared" ca="1" si="89"/>
        <v>25</v>
      </c>
      <c r="CK50" s="64">
        <f t="shared" ca="1" si="90"/>
        <v>22</v>
      </c>
      <c r="CL50" s="64">
        <f t="shared" ca="1" si="91"/>
        <v>900</v>
      </c>
      <c r="CM50" s="64">
        <f t="shared" ca="1" si="92"/>
        <v>400</v>
      </c>
      <c r="CN50" s="64">
        <f t="shared" ca="1" si="93"/>
        <v>60</v>
      </c>
      <c r="CO50" s="134"/>
      <c r="CP50" s="64">
        <f t="shared" ref="CP50:CP52" ca="1" si="125">INDIRECT($A50&amp;"!L25")</f>
        <v>1000</v>
      </c>
      <c r="CQ50" s="64">
        <f t="shared" ca="1" si="94"/>
        <v>5000</v>
      </c>
      <c r="CR50" s="64">
        <f t="shared" ca="1" si="95"/>
        <v>1500</v>
      </c>
      <c r="CS50" s="64">
        <f t="shared" ca="1" si="96"/>
        <v>8</v>
      </c>
      <c r="CT50" s="64">
        <f t="shared" ca="1" si="97"/>
        <v>30</v>
      </c>
      <c r="CU50" s="64">
        <f t="shared" ca="1" si="98"/>
        <v>25</v>
      </c>
      <c r="CV50" s="64">
        <f t="shared" ca="1" si="99"/>
        <v>15</v>
      </c>
      <c r="CW50" s="64">
        <f t="shared" ca="1" si="100"/>
        <v>10</v>
      </c>
      <c r="CX50" s="64">
        <f t="shared" ca="1" si="101"/>
        <v>50</v>
      </c>
      <c r="CY50" s="64">
        <f t="shared" ca="1" si="102"/>
        <v>1700</v>
      </c>
      <c r="CZ50" s="64">
        <f t="shared" ca="1" si="103"/>
        <v>5500</v>
      </c>
      <c r="DA50" s="64">
        <f t="shared" ca="1" si="104"/>
        <v>15</v>
      </c>
      <c r="DB50" s="64">
        <f t="shared" ca="1" si="105"/>
        <v>100</v>
      </c>
      <c r="DC50" s="64">
        <f t="shared" ca="1" si="106"/>
        <v>100</v>
      </c>
      <c r="DD50" s="64">
        <f t="shared" ca="1" si="107"/>
        <v>300</v>
      </c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64">
        <f t="shared" ca="1" si="108"/>
        <v>12</v>
      </c>
      <c r="DS50" s="64">
        <f t="shared" ca="1" si="109"/>
        <v>12</v>
      </c>
      <c r="DT50" s="64">
        <f t="shared" ca="1" si="110"/>
        <v>15</v>
      </c>
      <c r="DU50" s="137"/>
      <c r="DV50" s="69">
        <f t="shared" ca="1" si="111"/>
        <v>400</v>
      </c>
      <c r="DW50" s="90">
        <f t="shared" ca="1" si="112"/>
        <v>350</v>
      </c>
      <c r="DX50" s="90">
        <f t="shared" ca="1" si="113"/>
        <v>30</v>
      </c>
      <c r="DZ50" s="170"/>
      <c r="EA50" s="143" t="s">
        <v>333</v>
      </c>
      <c r="EB50" s="144">
        <v>104.479</v>
      </c>
      <c r="EC50" s="160">
        <v>104.479</v>
      </c>
    </row>
    <row r="51" spans="1:133" x14ac:dyDescent="0.15">
      <c r="A51" s="66" t="s">
        <v>554</v>
      </c>
      <c r="B51" s="63">
        <f t="shared" ca="1" si="66"/>
        <v>41624</v>
      </c>
      <c r="C51" s="138"/>
      <c r="D51" s="138"/>
      <c r="E51" s="75">
        <f t="shared" ca="1" si="0"/>
        <v>55.233999999999995</v>
      </c>
      <c r="F51" s="75">
        <f t="shared" ca="1" si="67"/>
        <v>54.650000000000006</v>
      </c>
      <c r="G51" s="138"/>
      <c r="H51" s="138"/>
      <c r="I51" s="75">
        <f t="shared" ca="1" si="1"/>
        <v>53.158999999999992</v>
      </c>
      <c r="J51" s="75">
        <f t="shared" ca="1" si="2"/>
        <v>51.29</v>
      </c>
      <c r="K51" s="138"/>
      <c r="L51" s="75">
        <f t="shared" ca="1" si="4"/>
        <v>71.917000000000002</v>
      </c>
      <c r="M51" s="75">
        <f t="shared" ca="1" si="5"/>
        <v>64.224000000000004</v>
      </c>
      <c r="N51" s="75">
        <f t="shared" ca="1" si="6"/>
        <v>71.539999999999992</v>
      </c>
      <c r="O51" s="75">
        <f t="shared" ca="1" si="7"/>
        <v>66.103999999999999</v>
      </c>
      <c r="P51" s="138"/>
      <c r="Q51" s="75">
        <f t="shared" ca="1" si="9"/>
        <v>54.587000000000003</v>
      </c>
      <c r="R51" s="75">
        <f t="shared" ca="1" si="10"/>
        <v>53.915999999999997</v>
      </c>
      <c r="S51" s="75">
        <f t="shared" ca="1" si="11"/>
        <v>63.117000000000004</v>
      </c>
      <c r="T51" s="75">
        <f t="shared" ca="1" si="12"/>
        <v>55.749000000000009</v>
      </c>
      <c r="U51" s="75">
        <f t="shared" ca="1" si="13"/>
        <v>52.305000000000007</v>
      </c>
      <c r="V51" s="75">
        <f t="shared" ca="1" si="14"/>
        <v>52.260999999999996</v>
      </c>
      <c r="W51" s="75">
        <f t="shared" ca="1" si="15"/>
        <v>45.594000000000001</v>
      </c>
      <c r="X51" s="75">
        <f t="shared" ca="1" si="68"/>
        <v>56.22</v>
      </c>
      <c r="Y51" s="75">
        <f t="shared" ca="1" si="16"/>
        <v>53.667000000000002</v>
      </c>
      <c r="Z51" s="75">
        <f t="shared" ca="1" si="69"/>
        <v>52.352999999999994</v>
      </c>
      <c r="AA51" s="75">
        <f t="shared" ca="1" si="17"/>
        <v>50.711000000000006</v>
      </c>
      <c r="AB51" s="75">
        <f t="shared" ca="1" si="18"/>
        <v>50.12</v>
      </c>
      <c r="AC51" s="75">
        <f t="shared" ca="1" si="19"/>
        <v>51.224000000000004</v>
      </c>
      <c r="AD51" s="138"/>
      <c r="AE51" s="75">
        <f t="shared" ca="1" si="21"/>
        <v>71.281000000000006</v>
      </c>
      <c r="AF51" s="75">
        <f t="shared" ca="1" si="22"/>
        <v>73.447000000000003</v>
      </c>
      <c r="AG51" s="75">
        <f t="shared" ca="1" si="23"/>
        <v>67.501999999999995</v>
      </c>
      <c r="AH51" s="75">
        <f t="shared" ca="1" si="24"/>
        <v>60.76</v>
      </c>
      <c r="AI51" s="75">
        <f t="shared" ca="1" si="25"/>
        <v>60.405000000000001</v>
      </c>
      <c r="AJ51" s="75">
        <f t="shared" ca="1" si="26"/>
        <v>54.792000000000002</v>
      </c>
      <c r="AK51" s="75">
        <f t="shared" ca="1" si="27"/>
        <v>51.461999999999996</v>
      </c>
      <c r="AL51" s="75">
        <f t="shared" ca="1" si="28"/>
        <v>52.054000000000002</v>
      </c>
      <c r="AM51" s="75">
        <f t="shared" ca="1" si="29"/>
        <v>72.933000000000007</v>
      </c>
      <c r="AN51" s="75">
        <f t="shared" ca="1" si="30"/>
        <v>70.299000000000007</v>
      </c>
      <c r="AO51" s="75">
        <f t="shared" ca="1" si="31"/>
        <v>60.213999999999999</v>
      </c>
      <c r="AP51" s="75">
        <f t="shared" ca="1" si="32"/>
        <v>55.911000000000001</v>
      </c>
      <c r="AQ51" s="75">
        <f t="shared" ca="1" si="33"/>
        <v>53.506</v>
      </c>
      <c r="AR51" s="75">
        <f t="shared" ca="1" si="34"/>
        <v>52.737000000000002</v>
      </c>
      <c r="AS51" s="75">
        <f t="shared" ca="1" si="35"/>
        <v>52.046000000000006</v>
      </c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76">
        <f t="shared" ca="1" si="41"/>
        <v>69.866</v>
      </c>
      <c r="BH51" s="76">
        <f t="shared" ca="1" si="42"/>
        <v>63.701000000000001</v>
      </c>
      <c r="BI51" s="76">
        <f t="shared" ca="1" si="43"/>
        <v>57.51</v>
      </c>
      <c r="BJ51" s="157"/>
      <c r="BK51" s="76">
        <f t="shared" ca="1" si="70"/>
        <v>54.584000000000003</v>
      </c>
      <c r="BL51" s="76">
        <f t="shared" ca="1" si="71"/>
        <v>51.442000000000007</v>
      </c>
      <c r="BM51" s="76">
        <f t="shared" ca="1" si="72"/>
        <v>51.058000000000007</v>
      </c>
      <c r="BN51" s="89" t="str">
        <f t="shared" ca="1" si="44"/>
        <v>水位なし</v>
      </c>
      <c r="BO51" s="89" t="str">
        <f t="shared" ca="1" si="45"/>
        <v>水位なし</v>
      </c>
      <c r="BP51" s="89">
        <f t="shared" ca="1" si="73"/>
        <v>550</v>
      </c>
      <c r="BQ51" s="68">
        <f t="shared" ca="1" si="74"/>
        <v>900</v>
      </c>
      <c r="BR51" s="64" t="str">
        <f t="shared" ca="1" si="46"/>
        <v>水位なし</v>
      </c>
      <c r="BS51" s="64" t="str">
        <f t="shared" ca="1" si="47"/>
        <v>水位なし</v>
      </c>
      <c r="BT51" s="64">
        <f t="shared" ca="1" si="75"/>
        <v>100</v>
      </c>
      <c r="BU51" s="64">
        <f t="shared" ca="1" si="76"/>
        <v>650</v>
      </c>
      <c r="BV51" s="90" t="str">
        <f t="shared" ca="1" si="48"/>
        <v>水位なし</v>
      </c>
      <c r="BW51" s="90">
        <f t="shared" ca="1" si="77"/>
        <v>90</v>
      </c>
      <c r="BX51" s="69">
        <f t="shared" ca="1" si="78"/>
        <v>350</v>
      </c>
      <c r="BY51" s="64">
        <f t="shared" ca="1" si="79"/>
        <v>120</v>
      </c>
      <c r="BZ51" s="64">
        <f t="shared" ca="1" si="80"/>
        <v>35</v>
      </c>
      <c r="CA51" s="64" t="str">
        <f t="shared" ca="1" si="49"/>
        <v>水位なし</v>
      </c>
      <c r="CB51" s="64">
        <f t="shared" ca="1" si="81"/>
        <v>2000</v>
      </c>
      <c r="CC51" s="64">
        <f t="shared" ca="1" si="82"/>
        <v>15</v>
      </c>
      <c r="CD51" s="64">
        <f t="shared" ca="1" si="83"/>
        <v>25</v>
      </c>
      <c r="CE51" s="64">
        <f t="shared" ca="1" si="84"/>
        <v>320</v>
      </c>
      <c r="CF51" s="64">
        <f t="shared" ca="1" si="85"/>
        <v>1500</v>
      </c>
      <c r="CG51" s="64">
        <f t="shared" ca="1" si="86"/>
        <v>10</v>
      </c>
      <c r="CH51" s="64">
        <f t="shared" ca="1" si="87"/>
        <v>700</v>
      </c>
      <c r="CI51" s="64">
        <f t="shared" ca="1" si="88"/>
        <v>130</v>
      </c>
      <c r="CJ51" s="64">
        <f t="shared" ca="1" si="89"/>
        <v>25</v>
      </c>
      <c r="CK51" s="64">
        <f t="shared" ca="1" si="90"/>
        <v>25</v>
      </c>
      <c r="CL51" s="64">
        <f t="shared" ca="1" si="91"/>
        <v>1100</v>
      </c>
      <c r="CM51" s="64">
        <f t="shared" ca="1" si="92"/>
        <v>400</v>
      </c>
      <c r="CN51" s="64">
        <f t="shared" ca="1" si="93"/>
        <v>45</v>
      </c>
      <c r="CO51" s="134"/>
      <c r="CP51" s="64">
        <f t="shared" ca="1" si="125"/>
        <v>1100</v>
      </c>
      <c r="CQ51" s="64">
        <f t="shared" ca="1" si="94"/>
        <v>4200</v>
      </c>
      <c r="CR51" s="64">
        <f t="shared" ca="1" si="95"/>
        <v>2800</v>
      </c>
      <c r="CS51" s="64">
        <f t="shared" ca="1" si="96"/>
        <v>8</v>
      </c>
      <c r="CT51" s="64">
        <f t="shared" ca="1" si="97"/>
        <v>22</v>
      </c>
      <c r="CU51" s="64">
        <f t="shared" ca="1" si="98"/>
        <v>35</v>
      </c>
      <c r="CV51" s="64">
        <f t="shared" ca="1" si="99"/>
        <v>10</v>
      </c>
      <c r="CW51" s="64">
        <f t="shared" ca="1" si="100"/>
        <v>10</v>
      </c>
      <c r="CX51" s="64">
        <f t="shared" ca="1" si="101"/>
        <v>70</v>
      </c>
      <c r="CY51" s="64">
        <f t="shared" ca="1" si="102"/>
        <v>1500</v>
      </c>
      <c r="CZ51" s="64">
        <f t="shared" ca="1" si="103"/>
        <v>4500</v>
      </c>
      <c r="DA51" s="64">
        <f t="shared" ca="1" si="104"/>
        <v>15</v>
      </c>
      <c r="DB51" s="64">
        <f t="shared" ca="1" si="105"/>
        <v>100</v>
      </c>
      <c r="DC51" s="64">
        <f t="shared" ca="1" si="106"/>
        <v>120</v>
      </c>
      <c r="DD51" s="64">
        <f t="shared" ca="1" si="107"/>
        <v>380</v>
      </c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64">
        <f t="shared" ca="1" si="108"/>
        <v>20</v>
      </c>
      <c r="DS51" s="64">
        <f t="shared" ca="1" si="109"/>
        <v>12</v>
      </c>
      <c r="DT51" s="64">
        <f t="shared" ca="1" si="110"/>
        <v>18</v>
      </c>
      <c r="DU51" s="137"/>
      <c r="DV51" s="69">
        <f t="shared" ca="1" si="111"/>
        <v>250</v>
      </c>
      <c r="DW51" s="90">
        <f t="shared" ca="1" si="112"/>
        <v>400</v>
      </c>
      <c r="DX51" s="90">
        <f t="shared" ca="1" si="113"/>
        <v>25</v>
      </c>
      <c r="DZ51" s="170"/>
      <c r="EA51" s="143" t="s">
        <v>334</v>
      </c>
      <c r="EB51" s="144">
        <v>104.381</v>
      </c>
      <c r="EC51" s="160">
        <v>104.381</v>
      </c>
    </row>
    <row r="52" spans="1:133" x14ac:dyDescent="0.15">
      <c r="A52" s="66" t="s">
        <v>555</v>
      </c>
      <c r="B52" s="63">
        <f t="shared" ca="1" si="66"/>
        <v>41632</v>
      </c>
      <c r="C52" s="138"/>
      <c r="D52" s="138"/>
      <c r="E52" s="75">
        <f t="shared" ca="1" si="0"/>
        <v>55.287999999999997</v>
      </c>
      <c r="F52" s="75">
        <f t="shared" ca="1" si="67"/>
        <v>54.645000000000003</v>
      </c>
      <c r="G52" s="138"/>
      <c r="H52" s="138"/>
      <c r="I52" s="75">
        <f t="shared" ca="1" si="1"/>
        <v>53.216999999999992</v>
      </c>
      <c r="J52" s="75">
        <f t="shared" ca="1" si="2"/>
        <v>51.074999999999996</v>
      </c>
      <c r="K52" s="138"/>
      <c r="L52" s="75">
        <f t="shared" ca="1" si="4"/>
        <v>71.807999999999993</v>
      </c>
      <c r="M52" s="75">
        <f t="shared" ca="1" si="5"/>
        <v>64.313000000000002</v>
      </c>
      <c r="N52" s="75">
        <f t="shared" ca="1" si="6"/>
        <v>71.614999999999995</v>
      </c>
      <c r="O52" s="75">
        <f t="shared" ca="1" si="7"/>
        <v>66.061000000000007</v>
      </c>
      <c r="P52" s="138"/>
      <c r="Q52" s="75">
        <f t="shared" ca="1" si="9"/>
        <v>54.698000000000008</v>
      </c>
      <c r="R52" s="75">
        <f t="shared" ca="1" si="10"/>
        <v>53.934999999999995</v>
      </c>
      <c r="S52" s="75">
        <f t="shared" ca="1" si="11"/>
        <v>62.896000000000001</v>
      </c>
      <c r="T52" s="75">
        <f t="shared" ca="1" si="12"/>
        <v>55.776000000000003</v>
      </c>
      <c r="U52" s="75">
        <f t="shared" ca="1" si="13"/>
        <v>52.247</v>
      </c>
      <c r="V52" s="75">
        <f t="shared" ca="1" si="14"/>
        <v>52.266999999999996</v>
      </c>
      <c r="W52" s="75">
        <f ca="1">$EB$25-INDIRECT(A52&amp;"!O16")</f>
        <v>45.691000000000003</v>
      </c>
      <c r="X52" s="75">
        <f t="shared" ca="1" si="68"/>
        <v>56.147000000000006</v>
      </c>
      <c r="Y52" s="75">
        <f t="shared" ca="1" si="16"/>
        <v>53.628</v>
      </c>
      <c r="Z52" s="75">
        <f t="shared" ca="1" si="69"/>
        <v>52.341999999999999</v>
      </c>
      <c r="AA52" s="75">
        <f t="shared" ca="1" si="17"/>
        <v>50.914000000000001</v>
      </c>
      <c r="AB52" s="75">
        <f t="shared" ca="1" si="18"/>
        <v>50.103999999999999</v>
      </c>
      <c r="AC52" s="75">
        <f t="shared" ca="1" si="19"/>
        <v>51.228000000000002</v>
      </c>
      <c r="AD52" s="138"/>
      <c r="AE52" s="75">
        <f t="shared" ca="1" si="21"/>
        <v>71.355000000000004</v>
      </c>
      <c r="AF52" s="75">
        <f t="shared" ca="1" si="22"/>
        <v>73.361000000000004</v>
      </c>
      <c r="AG52" s="75">
        <f t="shared" ca="1" si="23"/>
        <v>67.555999999999997</v>
      </c>
      <c r="AH52" s="75">
        <f t="shared" ca="1" si="24"/>
        <v>60.817</v>
      </c>
      <c r="AI52" s="75">
        <f t="shared" ca="1" si="25"/>
        <v>60.597999999999999</v>
      </c>
      <c r="AJ52" s="75">
        <f t="shared" ca="1" si="26"/>
        <v>54.798999999999999</v>
      </c>
      <c r="AK52" s="75">
        <f t="shared" ca="1" si="27"/>
        <v>51.626999999999995</v>
      </c>
      <c r="AL52" s="75">
        <f t="shared" ca="1" si="28"/>
        <v>52.120000000000005</v>
      </c>
      <c r="AM52" s="75">
        <f t="shared" ca="1" si="29"/>
        <v>72.81</v>
      </c>
      <c r="AN52" s="75">
        <f t="shared" ca="1" si="30"/>
        <v>70.438999999999993</v>
      </c>
      <c r="AO52" s="75">
        <f t="shared" ca="1" si="31"/>
        <v>60.227999999999994</v>
      </c>
      <c r="AP52" s="75">
        <f t="shared" ca="1" si="32"/>
        <v>56.05</v>
      </c>
      <c r="AQ52" s="75">
        <f t="shared" ca="1" si="33"/>
        <v>53.871000000000002</v>
      </c>
      <c r="AR52" s="75">
        <f t="shared" ca="1" si="34"/>
        <v>52.972000000000001</v>
      </c>
      <c r="AS52" s="75">
        <f t="shared" ca="1" si="35"/>
        <v>51.988</v>
      </c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76">
        <f t="shared" ca="1" si="41"/>
        <v>69.965999999999994</v>
      </c>
      <c r="BH52" s="76">
        <f t="shared" ca="1" si="42"/>
        <v>63.768999999999998</v>
      </c>
      <c r="BI52" s="76">
        <f t="shared" ca="1" si="43"/>
        <v>57.873999999999995</v>
      </c>
      <c r="BJ52" s="157"/>
      <c r="BK52" s="76">
        <f t="shared" ca="1" si="70"/>
        <v>54.656999999999996</v>
      </c>
      <c r="BL52" s="76">
        <f t="shared" ca="1" si="71"/>
        <v>51.585000000000008</v>
      </c>
      <c r="BM52" s="76">
        <f t="shared" ca="1" si="72"/>
        <v>50.895000000000003</v>
      </c>
      <c r="BN52" s="89" t="str">
        <f t="shared" ca="1" si="44"/>
        <v>水位なし</v>
      </c>
      <c r="BO52" s="89" t="str">
        <f t="shared" ca="1" si="45"/>
        <v>水位なし</v>
      </c>
      <c r="BP52" s="89">
        <f t="shared" ca="1" si="73"/>
        <v>500</v>
      </c>
      <c r="BQ52" s="68">
        <f t="shared" ca="1" si="74"/>
        <v>1000</v>
      </c>
      <c r="BR52" s="64" t="str">
        <f t="shared" ca="1" si="46"/>
        <v>水位なし</v>
      </c>
      <c r="BS52" s="64" t="str">
        <f t="shared" ca="1" si="47"/>
        <v>水位なし</v>
      </c>
      <c r="BT52" s="64">
        <f t="shared" ca="1" si="75"/>
        <v>80</v>
      </c>
      <c r="BU52" s="64">
        <f t="shared" ca="1" si="76"/>
        <v>650</v>
      </c>
      <c r="BV52" s="90" t="str">
        <f t="shared" ca="1" si="48"/>
        <v>水位なし</v>
      </c>
      <c r="BW52" s="90">
        <f t="shared" ca="1" si="77"/>
        <v>100</v>
      </c>
      <c r="BX52" s="69">
        <f t="shared" ca="1" si="78"/>
        <v>400</v>
      </c>
      <c r="BY52" s="64">
        <f t="shared" ca="1" si="79"/>
        <v>5</v>
      </c>
      <c r="BZ52" s="64">
        <f t="shared" ca="1" si="80"/>
        <v>15</v>
      </c>
      <c r="CA52" s="64" t="str">
        <f t="shared" ca="1" si="49"/>
        <v>水位なし</v>
      </c>
      <c r="CB52" s="64">
        <f t="shared" ca="1" si="81"/>
        <v>2200</v>
      </c>
      <c r="CC52" s="64">
        <f t="shared" ca="1" si="82"/>
        <v>15</v>
      </c>
      <c r="CD52" s="64">
        <f t="shared" ca="1" si="83"/>
        <v>25</v>
      </c>
      <c r="CE52" s="64">
        <f t="shared" ca="1" si="84"/>
        <v>380</v>
      </c>
      <c r="CF52" s="64">
        <f t="shared" ca="1" si="85"/>
        <v>1600</v>
      </c>
      <c r="CG52" s="64">
        <f t="shared" ca="1" si="86"/>
        <v>10</v>
      </c>
      <c r="CH52" s="64">
        <f t="shared" ca="1" si="87"/>
        <v>700</v>
      </c>
      <c r="CI52" s="64">
        <f t="shared" ca="1" si="88"/>
        <v>150</v>
      </c>
      <c r="CJ52" s="64">
        <f t="shared" ca="1" si="89"/>
        <v>20</v>
      </c>
      <c r="CK52" s="64">
        <f t="shared" ca="1" si="90"/>
        <v>25</v>
      </c>
      <c r="CL52" s="64">
        <f t="shared" ca="1" si="91"/>
        <v>1000</v>
      </c>
      <c r="CM52" s="64">
        <f t="shared" ca="1" si="92"/>
        <v>400</v>
      </c>
      <c r="CN52" s="64">
        <f t="shared" ca="1" si="93"/>
        <v>70</v>
      </c>
      <c r="CO52" s="134"/>
      <c r="CP52" s="64">
        <f t="shared" ca="1" si="125"/>
        <v>1100</v>
      </c>
      <c r="CQ52" s="64">
        <f t="shared" ca="1" si="94"/>
        <v>4000</v>
      </c>
      <c r="CR52" s="64">
        <f t="shared" ca="1" si="95"/>
        <v>2500</v>
      </c>
      <c r="CS52" s="64">
        <f t="shared" ca="1" si="96"/>
        <v>8</v>
      </c>
      <c r="CT52" s="64">
        <f t="shared" ca="1" si="97"/>
        <v>22</v>
      </c>
      <c r="CU52" s="64">
        <f t="shared" ca="1" si="98"/>
        <v>90</v>
      </c>
      <c r="CV52" s="64">
        <f t="shared" ca="1" si="99"/>
        <v>15</v>
      </c>
      <c r="CW52" s="64">
        <f t="shared" ca="1" si="100"/>
        <v>8</v>
      </c>
      <c r="CX52" s="64">
        <f t="shared" ca="1" si="101"/>
        <v>10</v>
      </c>
      <c r="CY52" s="64">
        <f t="shared" ca="1" si="102"/>
        <v>1600</v>
      </c>
      <c r="CZ52" s="64">
        <f t="shared" ca="1" si="103"/>
        <v>5000</v>
      </c>
      <c r="DA52" s="64">
        <f t="shared" ca="1" si="104"/>
        <v>12</v>
      </c>
      <c r="DB52" s="64">
        <f t="shared" ca="1" si="105"/>
        <v>120</v>
      </c>
      <c r="DC52" s="64">
        <f t="shared" ca="1" si="106"/>
        <v>150</v>
      </c>
      <c r="DD52" s="64">
        <f t="shared" ca="1" si="107"/>
        <v>380</v>
      </c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64">
        <f t="shared" ca="1" si="108"/>
        <v>20</v>
      </c>
      <c r="DS52" s="64">
        <f t="shared" ca="1" si="109"/>
        <v>12</v>
      </c>
      <c r="DT52" s="64">
        <f t="shared" ca="1" si="110"/>
        <v>15</v>
      </c>
      <c r="DU52" s="137"/>
      <c r="DV52" s="69">
        <f t="shared" ca="1" si="111"/>
        <v>400</v>
      </c>
      <c r="DW52" s="90">
        <f t="shared" ca="1" si="112"/>
        <v>380</v>
      </c>
      <c r="DX52" s="90">
        <f t="shared" ca="1" si="113"/>
        <v>30</v>
      </c>
      <c r="DZ52" s="169"/>
      <c r="EA52" s="71" t="s">
        <v>335</v>
      </c>
      <c r="EB52" s="145">
        <v>104.44199999999999</v>
      </c>
      <c r="EC52" s="161">
        <v>104.44199999999999</v>
      </c>
    </row>
    <row r="53" spans="1:133" x14ac:dyDescent="0.15">
      <c r="A53" s="66" t="s">
        <v>576</v>
      </c>
      <c r="B53" s="63">
        <f t="shared" ca="1" si="66"/>
        <v>41638</v>
      </c>
      <c r="C53" s="138"/>
      <c r="D53" s="138"/>
      <c r="E53" s="75">
        <f t="shared" ca="1" si="0"/>
        <v>55.375999999999998</v>
      </c>
      <c r="F53" s="75">
        <f t="shared" ca="1" si="67"/>
        <v>54.558000000000007</v>
      </c>
      <c r="G53" s="138"/>
      <c r="H53" s="138"/>
      <c r="I53" s="75">
        <f t="shared" ca="1" si="1"/>
        <v>53.281999999999996</v>
      </c>
      <c r="J53" s="75">
        <f t="shared" ca="1" si="2"/>
        <v>50.845999999999997</v>
      </c>
      <c r="K53" s="138"/>
      <c r="L53" s="133"/>
      <c r="M53" s="75">
        <f t="shared" ca="1" si="5"/>
        <v>64.373999999999995</v>
      </c>
      <c r="N53" s="133"/>
      <c r="O53" s="133"/>
      <c r="P53" s="138"/>
      <c r="Q53" s="133"/>
      <c r="R53" s="75">
        <f t="shared" ca="1" si="10"/>
        <v>53.903999999999996</v>
      </c>
      <c r="S53" s="133"/>
      <c r="T53" s="133"/>
      <c r="U53" s="133"/>
      <c r="V53" s="75">
        <f t="shared" ca="1" si="14"/>
        <v>52.233000000000004</v>
      </c>
      <c r="W53" s="75">
        <f t="shared" ca="1" si="15"/>
        <v>45.826000000000001</v>
      </c>
      <c r="X53" s="75">
        <f t="shared" ca="1" si="68"/>
        <v>55.948999999999998</v>
      </c>
      <c r="Y53" s="75">
        <f t="shared" ca="1" si="16"/>
        <v>53.56</v>
      </c>
      <c r="Z53" s="75">
        <f t="shared" ca="1" si="69"/>
        <v>52.349999999999994</v>
      </c>
      <c r="AA53" s="133"/>
      <c r="AB53" s="133"/>
      <c r="AC53" s="133"/>
      <c r="AD53" s="138"/>
      <c r="AE53" s="133"/>
      <c r="AF53" s="133"/>
      <c r="AG53" s="133"/>
      <c r="AH53" s="75">
        <f t="shared" ca="1" si="24"/>
        <v>60.797000000000004</v>
      </c>
      <c r="AI53" s="133"/>
      <c r="AJ53" s="133"/>
      <c r="AK53" s="133"/>
      <c r="AL53" s="133"/>
      <c r="AM53" s="133"/>
      <c r="AN53" s="133"/>
      <c r="AO53" s="133"/>
      <c r="AP53" s="75">
        <f t="shared" ca="1" si="32"/>
        <v>55.935000000000002</v>
      </c>
      <c r="AQ53" s="75">
        <f t="shared" ca="1" si="33"/>
        <v>53.855000000000004</v>
      </c>
      <c r="AR53" s="75">
        <f t="shared" ca="1" si="34"/>
        <v>52.983000000000004</v>
      </c>
      <c r="AS53" s="75">
        <f t="shared" ca="1" si="35"/>
        <v>51.975000000000001</v>
      </c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3"/>
      <c r="BH53" s="133"/>
      <c r="BI53" s="76">
        <f t="shared" ca="1" si="43"/>
        <v>57.921999999999997</v>
      </c>
      <c r="BJ53" s="157"/>
      <c r="BK53" s="76">
        <f t="shared" ca="1" si="70"/>
        <v>54.665999999999997</v>
      </c>
      <c r="BL53" s="133"/>
      <c r="BM53" s="133"/>
      <c r="BN53" s="137"/>
      <c r="BO53" s="137"/>
      <c r="BP53" s="89">
        <f t="shared" ca="1" si="73"/>
        <v>480</v>
      </c>
      <c r="BQ53" s="68">
        <f t="shared" ca="1" si="74"/>
        <v>1100</v>
      </c>
      <c r="BR53" s="134"/>
      <c r="BS53" s="134"/>
      <c r="BT53" s="64">
        <f t="shared" ca="1" si="75"/>
        <v>80</v>
      </c>
      <c r="BU53" s="64">
        <f t="shared" ca="1" si="76"/>
        <v>600</v>
      </c>
      <c r="BV53" s="137"/>
      <c r="BW53" s="137"/>
      <c r="BX53" s="69">
        <f t="shared" ca="1" si="78"/>
        <v>350</v>
      </c>
      <c r="BY53" s="134"/>
      <c r="BZ53" s="134"/>
      <c r="CA53" s="64"/>
      <c r="CB53" s="134"/>
      <c r="CC53" s="64">
        <f t="shared" ca="1" si="82"/>
        <v>12</v>
      </c>
      <c r="CD53" s="134"/>
      <c r="CE53" s="134"/>
      <c r="CF53" s="134"/>
      <c r="CG53" s="64">
        <f t="shared" ca="1" si="86"/>
        <v>10</v>
      </c>
      <c r="CH53" s="64">
        <f t="shared" ca="1" si="87"/>
        <v>700</v>
      </c>
      <c r="CI53" s="64">
        <f t="shared" ca="1" si="88"/>
        <v>180</v>
      </c>
      <c r="CJ53" s="64">
        <f t="shared" ca="1" si="89"/>
        <v>18</v>
      </c>
      <c r="CK53" s="64">
        <f t="shared" ca="1" si="90"/>
        <v>25</v>
      </c>
      <c r="CL53" s="134"/>
      <c r="CM53" s="134"/>
      <c r="CN53" s="134"/>
      <c r="CO53" s="134"/>
      <c r="CP53" s="134"/>
      <c r="CQ53" s="134"/>
      <c r="CR53" s="134"/>
      <c r="CS53" s="64">
        <f t="shared" ca="1" si="96"/>
        <v>8</v>
      </c>
      <c r="CT53" s="134"/>
      <c r="CU53" s="134"/>
      <c r="CV53" s="134"/>
      <c r="CW53" s="134"/>
      <c r="CX53" s="134"/>
      <c r="CY53" s="134"/>
      <c r="CZ53" s="134"/>
      <c r="DA53" s="64">
        <f t="shared" ca="1" si="104"/>
        <v>15</v>
      </c>
      <c r="DB53" s="64">
        <f t="shared" ca="1" si="105"/>
        <v>140</v>
      </c>
      <c r="DC53" s="64">
        <f t="shared" ca="1" si="106"/>
        <v>120</v>
      </c>
      <c r="DD53" s="64">
        <f t="shared" ca="1" si="107"/>
        <v>400</v>
      </c>
      <c r="DE53" s="134"/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4"/>
      <c r="DR53" s="134"/>
      <c r="DS53" s="134"/>
      <c r="DT53" s="64">
        <f t="shared" ca="1" si="110"/>
        <v>18</v>
      </c>
      <c r="DU53" s="137"/>
      <c r="DV53" s="69">
        <f t="shared" ca="1" si="111"/>
        <v>300</v>
      </c>
      <c r="DW53" s="137"/>
      <c r="DX53" s="137"/>
      <c r="DZ53" s="168" t="s">
        <v>121</v>
      </c>
      <c r="EA53" s="70" t="s">
        <v>336</v>
      </c>
      <c r="EB53" s="142">
        <v>103.765</v>
      </c>
      <c r="EC53" s="159">
        <v>103.765</v>
      </c>
    </row>
    <row r="54" spans="1:133" x14ac:dyDescent="0.15">
      <c r="BX54" s="77"/>
      <c r="DZ54" s="170"/>
      <c r="EA54" s="143" t="s">
        <v>336</v>
      </c>
      <c r="EB54" s="149">
        <v>103.82</v>
      </c>
      <c r="EC54" s="162">
        <v>103.82</v>
      </c>
    </row>
    <row r="55" spans="1:133" x14ac:dyDescent="0.15">
      <c r="B55" t="s">
        <v>414</v>
      </c>
      <c r="DZ55" s="170"/>
      <c r="EA55" s="143" t="s">
        <v>337</v>
      </c>
      <c r="EB55" s="149">
        <v>103.845</v>
      </c>
      <c r="EC55" s="162">
        <v>103.845</v>
      </c>
    </row>
    <row r="56" spans="1:133" x14ac:dyDescent="0.15">
      <c r="B56" s="175" t="s">
        <v>588</v>
      </c>
      <c r="C56" s="175"/>
      <c r="D56" s="175"/>
      <c r="E56" s="175" t="s">
        <v>586</v>
      </c>
      <c r="F56" s="175"/>
      <c r="G56" s="175"/>
      <c r="BQ56" s="69"/>
      <c r="BU56" t="s">
        <v>364</v>
      </c>
      <c r="DZ56" s="170"/>
      <c r="EA56" s="143" t="s">
        <v>338</v>
      </c>
      <c r="EB56" s="149">
        <v>103.86199999999999</v>
      </c>
      <c r="EC56" s="162">
        <v>103.86199999999999</v>
      </c>
    </row>
    <row r="57" spans="1:133" x14ac:dyDescent="0.15">
      <c r="B57" t="s">
        <v>578</v>
      </c>
      <c r="DZ57" s="170"/>
      <c r="EA57" s="143" t="s">
        <v>339</v>
      </c>
      <c r="EB57" s="149">
        <v>103.848</v>
      </c>
      <c r="EC57" s="162">
        <v>103.848</v>
      </c>
    </row>
    <row r="58" spans="1:133" x14ac:dyDescent="0.15">
      <c r="B58" t="s">
        <v>584</v>
      </c>
      <c r="DZ58" s="169"/>
      <c r="EA58" s="71" t="s">
        <v>340</v>
      </c>
      <c r="EB58" s="150">
        <v>103.831</v>
      </c>
      <c r="EC58" s="163">
        <v>103.831</v>
      </c>
    </row>
    <row r="59" spans="1:133" x14ac:dyDescent="0.15">
      <c r="DZ59" s="168" t="s">
        <v>122</v>
      </c>
      <c r="EA59" s="70" t="s">
        <v>341</v>
      </c>
      <c r="EB59" s="151">
        <v>75.186999999999998</v>
      </c>
    </row>
    <row r="60" spans="1:133" x14ac:dyDescent="0.15">
      <c r="B60" t="s">
        <v>598</v>
      </c>
      <c r="DZ60" s="170"/>
      <c r="EA60" s="143" t="s">
        <v>342</v>
      </c>
      <c r="EB60" s="149">
        <v>74.646000000000001</v>
      </c>
    </row>
    <row r="61" spans="1:133" x14ac:dyDescent="0.15">
      <c r="DZ61" s="169"/>
      <c r="EA61" s="71" t="s">
        <v>343</v>
      </c>
      <c r="EB61" s="150">
        <v>74.91</v>
      </c>
    </row>
    <row r="62" spans="1:133" x14ac:dyDescent="0.15">
      <c r="DZ62" s="168" t="s">
        <v>136</v>
      </c>
      <c r="EA62" s="70" t="s">
        <v>344</v>
      </c>
      <c r="EB62" s="152">
        <v>65.558999999999997</v>
      </c>
    </row>
    <row r="63" spans="1:133" x14ac:dyDescent="0.15">
      <c r="DZ63" s="169"/>
      <c r="EA63" s="71" t="s">
        <v>345</v>
      </c>
      <c r="EB63" s="153">
        <v>65.613</v>
      </c>
    </row>
    <row r="65" spans="130:132" x14ac:dyDescent="0.15">
      <c r="DZ65" s="168" t="s">
        <v>346</v>
      </c>
      <c r="EA65" s="164"/>
      <c r="EB65" s="154">
        <v>64.757000000000005</v>
      </c>
    </row>
    <row r="66" spans="130:132" x14ac:dyDescent="0.15">
      <c r="DZ66" s="169" t="s">
        <v>347</v>
      </c>
      <c r="EA66" s="165"/>
      <c r="EB66" s="155">
        <v>57.34</v>
      </c>
    </row>
  </sheetData>
  <mergeCells count="25">
    <mergeCell ref="DZ66:EA66"/>
    <mergeCell ref="DZ3:DZ6"/>
    <mergeCell ref="DZ53:DZ58"/>
    <mergeCell ref="DZ59:DZ61"/>
    <mergeCell ref="DZ62:DZ63"/>
    <mergeCell ref="DZ65:EA65"/>
    <mergeCell ref="DZ46:DZ52"/>
    <mergeCell ref="DZ7:DZ10"/>
    <mergeCell ref="DZ11:DZ13"/>
    <mergeCell ref="DZ14:DZ18"/>
    <mergeCell ref="DZ19:DZ22"/>
    <mergeCell ref="DZ23:DZ24"/>
    <mergeCell ref="DZ25:DZ26"/>
    <mergeCell ref="DZ27:DZ29"/>
    <mergeCell ref="EA1:EA2"/>
    <mergeCell ref="EB1:EB2"/>
    <mergeCell ref="DZ39:DZ42"/>
    <mergeCell ref="B56:D56"/>
    <mergeCell ref="E56:G56"/>
    <mergeCell ref="DZ43:DZ45"/>
    <mergeCell ref="C1:BM1"/>
    <mergeCell ref="BN1:DX1"/>
    <mergeCell ref="DZ1:DZ2"/>
    <mergeCell ref="DZ30:DZ34"/>
    <mergeCell ref="DZ35:DZ38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41394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16.363</v>
      </c>
      <c r="E9" s="182">
        <v>20.231000000000002</v>
      </c>
      <c r="F9" s="183"/>
      <c r="G9" s="184"/>
      <c r="H9" s="7" t="s">
        <v>15</v>
      </c>
      <c r="I9" s="8" t="s">
        <v>15</v>
      </c>
      <c r="J9" s="9">
        <v>13.442</v>
      </c>
      <c r="K9" s="182">
        <v>18.773</v>
      </c>
      <c r="L9" s="183"/>
      <c r="M9" s="184"/>
      <c r="N9" s="7" t="s">
        <v>15</v>
      </c>
      <c r="O9" s="9">
        <v>16.655000000000001</v>
      </c>
      <c r="P9" s="182">
        <v>24.818000000000001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1600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320</v>
      </c>
      <c r="L11" s="8">
        <v>350</v>
      </c>
      <c r="M11" s="13">
        <v>350</v>
      </c>
      <c r="N11" s="7" t="s">
        <v>15</v>
      </c>
      <c r="O11" s="8">
        <v>130</v>
      </c>
      <c r="P11" s="8">
        <v>60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268</v>
      </c>
      <c r="E12" s="18">
        <v>912</v>
      </c>
      <c r="F12" s="18">
        <v>940</v>
      </c>
      <c r="G12" s="19" t="s">
        <v>147</v>
      </c>
      <c r="H12" s="15" t="s">
        <v>34</v>
      </c>
      <c r="I12" s="16" t="s">
        <v>34</v>
      </c>
      <c r="J12" s="20">
        <v>126.7</v>
      </c>
      <c r="K12" s="18">
        <v>233</v>
      </c>
      <c r="L12" s="18">
        <v>237</v>
      </c>
      <c r="M12" s="19">
        <v>238</v>
      </c>
      <c r="N12" s="15" t="s">
        <v>34</v>
      </c>
      <c r="O12" s="20">
        <v>128.19999999999999</v>
      </c>
      <c r="P12" s="17">
        <v>99.6</v>
      </c>
      <c r="Q12" s="17">
        <v>371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3.81</v>
      </c>
      <c r="C16" s="9">
        <v>10.106999999999999</v>
      </c>
      <c r="D16" s="8" t="s">
        <v>15</v>
      </c>
      <c r="E16" s="9">
        <v>22.138000000000002</v>
      </c>
      <c r="F16" s="182">
        <v>25.248000000000001</v>
      </c>
      <c r="G16" s="183"/>
      <c r="H16" s="184"/>
      <c r="I16" s="26">
        <v>7.5369999999999999</v>
      </c>
      <c r="J16" s="9">
        <v>16.504000000000001</v>
      </c>
      <c r="K16" s="9">
        <v>20.097999999999999</v>
      </c>
      <c r="L16" s="195">
        <v>21.83</v>
      </c>
      <c r="M16" s="196"/>
      <c r="N16" s="197"/>
      <c r="O16" s="185">
        <v>19.138999999999999</v>
      </c>
      <c r="P16" s="186"/>
      <c r="Q16" s="27">
        <v>16.234999999999999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18</v>
      </c>
      <c r="C18" s="8">
        <v>25</v>
      </c>
      <c r="D18" s="8" t="s">
        <v>15</v>
      </c>
      <c r="E18" s="8">
        <v>1800</v>
      </c>
      <c r="F18" s="8">
        <v>120</v>
      </c>
      <c r="G18" s="8">
        <v>120</v>
      </c>
      <c r="H18" s="13">
        <v>130</v>
      </c>
      <c r="I18" s="7">
        <v>20</v>
      </c>
      <c r="J18" s="8">
        <v>400</v>
      </c>
      <c r="K18" s="8">
        <v>1200</v>
      </c>
      <c r="L18" s="8">
        <v>12</v>
      </c>
      <c r="M18" s="8">
        <v>10</v>
      </c>
      <c r="N18" s="8">
        <v>12</v>
      </c>
      <c r="O18" s="7">
        <v>780</v>
      </c>
      <c r="P18" s="8">
        <v>800</v>
      </c>
      <c r="Q18" s="13">
        <v>160</v>
      </c>
    </row>
    <row r="19" spans="1:18" ht="12" thickBot="1" x14ac:dyDescent="0.2">
      <c r="A19" s="14" t="s">
        <v>33</v>
      </c>
      <c r="B19" s="16">
        <v>50.8</v>
      </c>
      <c r="C19" s="20">
        <v>110.6</v>
      </c>
      <c r="D19" s="16" t="s">
        <v>34</v>
      </c>
      <c r="E19" s="17">
        <v>831</v>
      </c>
      <c r="F19" s="31">
        <v>96.5</v>
      </c>
      <c r="G19" s="31">
        <v>97.9</v>
      </c>
      <c r="H19" s="32">
        <v>102.5</v>
      </c>
      <c r="I19" s="33">
        <v>133.80000000000001</v>
      </c>
      <c r="J19" s="17">
        <v>368</v>
      </c>
      <c r="K19" s="17">
        <v>586</v>
      </c>
      <c r="L19" s="31">
        <v>50.9</v>
      </c>
      <c r="M19" s="31">
        <v>49.2</v>
      </c>
      <c r="N19" s="34">
        <v>49.1</v>
      </c>
      <c r="O19" s="35">
        <v>555</v>
      </c>
      <c r="P19" s="18">
        <v>562</v>
      </c>
      <c r="Q19" s="36">
        <v>210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8.3859999999999992</v>
      </c>
      <c r="C23" s="182">
        <v>11.605</v>
      </c>
      <c r="D23" s="183"/>
      <c r="E23" s="184"/>
      <c r="F23" s="26">
        <v>7.1189999999999998</v>
      </c>
      <c r="G23" s="9">
        <v>7.8419999999999996</v>
      </c>
      <c r="H23" s="182">
        <v>7.657</v>
      </c>
      <c r="I23" s="183"/>
      <c r="J23" s="184"/>
      <c r="K23" s="7" t="s">
        <v>15</v>
      </c>
      <c r="L23" s="9">
        <v>30.137</v>
      </c>
      <c r="M23" s="9">
        <v>28.88</v>
      </c>
      <c r="N23" s="9">
        <v>35.067999999999998</v>
      </c>
      <c r="O23" s="182">
        <v>42.033000000000001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25</v>
      </c>
      <c r="C25" s="8">
        <v>30</v>
      </c>
      <c r="D25" s="8">
        <v>35</v>
      </c>
      <c r="E25" s="13">
        <v>40</v>
      </c>
      <c r="F25" s="7">
        <v>1000</v>
      </c>
      <c r="G25" s="8">
        <v>500</v>
      </c>
      <c r="H25" s="8">
        <v>15</v>
      </c>
      <c r="I25" s="8">
        <v>15</v>
      </c>
      <c r="J25" s="39">
        <v>20</v>
      </c>
      <c r="K25" s="7" t="s">
        <v>15</v>
      </c>
      <c r="L25" s="8">
        <v>750</v>
      </c>
      <c r="M25" s="8">
        <v>4800</v>
      </c>
      <c r="N25" s="8">
        <v>2000</v>
      </c>
      <c r="O25" s="8">
        <v>15</v>
      </c>
      <c r="P25" s="8">
        <v>12</v>
      </c>
      <c r="Q25" s="13">
        <v>12</v>
      </c>
    </row>
    <row r="26" spans="1:18" ht="12" thickBot="1" x14ac:dyDescent="0.2">
      <c r="A26" s="14" t="s">
        <v>33</v>
      </c>
      <c r="B26" s="33">
        <v>120.7</v>
      </c>
      <c r="C26" s="31">
        <v>77.8</v>
      </c>
      <c r="D26" s="31">
        <v>69.5</v>
      </c>
      <c r="E26" s="32">
        <v>67.900000000000006</v>
      </c>
      <c r="F26" s="40">
        <v>457</v>
      </c>
      <c r="G26" s="17">
        <v>287</v>
      </c>
      <c r="H26" s="31">
        <v>49.9</v>
      </c>
      <c r="I26" s="31">
        <v>50</v>
      </c>
      <c r="J26" s="34">
        <v>51.9</v>
      </c>
      <c r="K26" s="16" t="s">
        <v>34</v>
      </c>
      <c r="L26" s="41">
        <v>422</v>
      </c>
      <c r="M26" s="16">
        <v>3370</v>
      </c>
      <c r="N26" s="41">
        <v>842</v>
      </c>
      <c r="O26" s="31">
        <v>39.700000000000003</v>
      </c>
      <c r="P26" s="31">
        <v>38.299999999999997</v>
      </c>
      <c r="Q26" s="32">
        <v>37.799999999999997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14.768000000000001</v>
      </c>
      <c r="C30" s="9">
        <v>20.338000000000001</v>
      </c>
      <c r="D30" s="9">
        <v>23.864999999999998</v>
      </c>
      <c r="E30" s="182">
        <v>24.702999999999999</v>
      </c>
      <c r="F30" s="184"/>
      <c r="G30" s="26">
        <v>11.765000000000001</v>
      </c>
      <c r="H30" s="9">
        <v>14.3</v>
      </c>
      <c r="I30" s="9">
        <v>25.126999999999999</v>
      </c>
      <c r="J30" s="182">
        <v>31.669</v>
      </c>
      <c r="K30" s="183"/>
      <c r="L30" s="184"/>
      <c r="M30" s="26">
        <v>3.96</v>
      </c>
      <c r="N30" s="9">
        <v>6.75</v>
      </c>
      <c r="O30" s="182">
        <v>8.8160000000000007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30</v>
      </c>
      <c r="C32" s="8">
        <v>30</v>
      </c>
      <c r="D32" s="8">
        <v>20</v>
      </c>
      <c r="E32" s="8">
        <v>12</v>
      </c>
      <c r="F32" s="39">
        <v>12</v>
      </c>
      <c r="G32" s="7">
        <v>8</v>
      </c>
      <c r="H32" s="8">
        <v>1800</v>
      </c>
      <c r="I32" s="8">
        <v>6000</v>
      </c>
      <c r="J32" s="8">
        <v>20</v>
      </c>
      <c r="K32" s="8">
        <v>15</v>
      </c>
      <c r="L32" s="13">
        <v>30</v>
      </c>
      <c r="M32" s="7">
        <v>100</v>
      </c>
      <c r="N32" s="8">
        <v>110</v>
      </c>
      <c r="O32" s="8">
        <v>250</v>
      </c>
      <c r="P32" s="8">
        <v>300</v>
      </c>
      <c r="Q32" s="13">
        <v>280</v>
      </c>
      <c r="R32" s="22"/>
    </row>
    <row r="33" spans="1:18" ht="12" thickBot="1" x14ac:dyDescent="0.2">
      <c r="A33" s="44" t="s">
        <v>33</v>
      </c>
      <c r="B33" s="15">
        <v>170.3</v>
      </c>
      <c r="C33" s="17">
        <v>153</v>
      </c>
      <c r="D33" s="20">
        <v>61.1</v>
      </c>
      <c r="E33" s="20">
        <v>45.6</v>
      </c>
      <c r="F33" s="45">
        <v>47.3</v>
      </c>
      <c r="G33" s="33">
        <v>95.3</v>
      </c>
      <c r="H33" s="16">
        <v>1056</v>
      </c>
      <c r="I33" s="16">
        <v>2690</v>
      </c>
      <c r="J33" s="16">
        <v>56.6</v>
      </c>
      <c r="K33" s="20">
        <v>51</v>
      </c>
      <c r="L33" s="46">
        <v>52.3</v>
      </c>
      <c r="M33" s="20">
        <v>89.3</v>
      </c>
      <c r="N33" s="20">
        <v>140.30000000000001</v>
      </c>
      <c r="O33" s="17">
        <v>177.1</v>
      </c>
      <c r="P33" s="17">
        <v>191.2</v>
      </c>
      <c r="Q33" s="47">
        <v>194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5.1440000000000001</v>
      </c>
      <c r="K44" s="9">
        <v>11.172000000000001</v>
      </c>
      <c r="L44" s="182">
        <v>21.073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30</v>
      </c>
      <c r="K46" s="39">
        <v>18</v>
      </c>
      <c r="L46" s="49" t="s">
        <v>147</v>
      </c>
      <c r="M46" s="8">
        <v>20</v>
      </c>
      <c r="N46" s="13">
        <v>20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112.4</v>
      </c>
      <c r="K47" s="45">
        <v>78.8</v>
      </c>
      <c r="L47" s="51" t="s">
        <v>147</v>
      </c>
      <c r="M47" s="16">
        <v>70.8</v>
      </c>
      <c r="N47" s="46">
        <v>70.400000000000006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17.042000000000002</v>
      </c>
      <c r="D51" s="183"/>
      <c r="E51" s="184"/>
      <c r="F51" s="185">
        <v>17.497</v>
      </c>
      <c r="G51" s="183"/>
      <c r="H51" s="186"/>
      <c r="I51" s="182">
        <v>7.2229999999999999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350</v>
      </c>
      <c r="D53" s="8">
        <v>500</v>
      </c>
      <c r="E53" s="54" t="s">
        <v>147</v>
      </c>
      <c r="F53" s="49" t="str">
        <f>E53</f>
        <v>-</v>
      </c>
      <c r="G53" s="8">
        <v>400</v>
      </c>
      <c r="H53" s="55">
        <v>450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320</v>
      </c>
      <c r="D54" s="56">
        <v>358</v>
      </c>
      <c r="E54" s="57" t="s">
        <v>147</v>
      </c>
      <c r="F54" s="51" t="s">
        <v>147</v>
      </c>
      <c r="G54" s="56">
        <v>276</v>
      </c>
      <c r="H54" s="58">
        <v>281</v>
      </c>
      <c r="I54" s="31">
        <v>72</v>
      </c>
      <c r="J54" s="59">
        <v>70.2</v>
      </c>
      <c r="K54" s="32">
        <v>71.2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6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41401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16.292999999999999</v>
      </c>
      <c r="E9" s="182">
        <v>20.184999999999999</v>
      </c>
      <c r="F9" s="183"/>
      <c r="G9" s="184"/>
      <c r="H9" s="7" t="s">
        <v>15</v>
      </c>
      <c r="I9" s="8" t="s">
        <v>15</v>
      </c>
      <c r="J9" s="9">
        <v>13.446</v>
      </c>
      <c r="K9" s="182">
        <v>18.646000000000001</v>
      </c>
      <c r="L9" s="183"/>
      <c r="M9" s="184"/>
      <c r="N9" s="7" t="s">
        <v>15</v>
      </c>
      <c r="O9" s="9">
        <v>16.544</v>
      </c>
      <c r="P9" s="182">
        <v>24.939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1450</v>
      </c>
      <c r="F11" s="8">
        <v>1500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300</v>
      </c>
      <c r="L11" s="8">
        <v>350</v>
      </c>
      <c r="M11" s="13">
        <v>400</v>
      </c>
      <c r="N11" s="7" t="s">
        <v>15</v>
      </c>
      <c r="O11" s="8">
        <v>90</v>
      </c>
      <c r="P11" s="8">
        <v>60</v>
      </c>
      <c r="Q11" s="8">
        <v>380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234</v>
      </c>
      <c r="E12" s="18">
        <v>823</v>
      </c>
      <c r="F12" s="18">
        <v>849</v>
      </c>
      <c r="G12" s="19" t="s">
        <v>147</v>
      </c>
      <c r="H12" s="15" t="s">
        <v>34</v>
      </c>
      <c r="I12" s="16" t="s">
        <v>34</v>
      </c>
      <c r="J12" s="20">
        <v>127.1</v>
      </c>
      <c r="K12" s="18">
        <v>217</v>
      </c>
      <c r="L12" s="18">
        <v>234</v>
      </c>
      <c r="M12" s="19">
        <v>235</v>
      </c>
      <c r="N12" s="15" t="s">
        <v>34</v>
      </c>
      <c r="O12" s="20">
        <v>130.5</v>
      </c>
      <c r="P12" s="17">
        <v>102.1</v>
      </c>
      <c r="Q12" s="17">
        <v>252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4.0199999999999996</v>
      </c>
      <c r="C16" s="9">
        <v>10.41</v>
      </c>
      <c r="D16" s="8" t="s">
        <v>15</v>
      </c>
      <c r="E16" s="9">
        <v>22.128</v>
      </c>
      <c r="F16" s="182">
        <v>25.292999999999999</v>
      </c>
      <c r="G16" s="183"/>
      <c r="H16" s="184"/>
      <c r="I16" s="26">
        <v>8.42</v>
      </c>
      <c r="J16" s="9">
        <v>16.643000000000001</v>
      </c>
      <c r="K16" s="9">
        <v>20.128</v>
      </c>
      <c r="L16" s="195">
        <v>21.855</v>
      </c>
      <c r="M16" s="196"/>
      <c r="N16" s="197"/>
      <c r="O16" s="185">
        <v>19.295000000000002</v>
      </c>
      <c r="P16" s="186"/>
      <c r="Q16" s="27">
        <v>17.178000000000001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8">
        <v>25</v>
      </c>
      <c r="D18" s="8" t="s">
        <v>15</v>
      </c>
      <c r="E18" s="8">
        <v>1600</v>
      </c>
      <c r="F18" s="8">
        <v>120</v>
      </c>
      <c r="G18" s="8">
        <v>120</v>
      </c>
      <c r="H18" s="13">
        <v>130</v>
      </c>
      <c r="I18" s="7">
        <v>15</v>
      </c>
      <c r="J18" s="8">
        <v>420</v>
      </c>
      <c r="K18" s="8">
        <v>1100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140</v>
      </c>
    </row>
    <row r="19" spans="1:18" ht="12" thickBot="1" x14ac:dyDescent="0.2">
      <c r="A19" s="14" t="s">
        <v>33</v>
      </c>
      <c r="B19" s="16">
        <v>53.9</v>
      </c>
      <c r="C19" s="20">
        <v>103.9</v>
      </c>
      <c r="D19" s="16" t="s">
        <v>34</v>
      </c>
      <c r="E19" s="17">
        <v>846</v>
      </c>
      <c r="F19" s="31">
        <v>87.7</v>
      </c>
      <c r="G19" s="31">
        <v>88.2</v>
      </c>
      <c r="H19" s="32">
        <v>100.3</v>
      </c>
      <c r="I19" s="33">
        <v>122.3</v>
      </c>
      <c r="J19" s="17">
        <v>367</v>
      </c>
      <c r="K19" s="17">
        <v>585</v>
      </c>
      <c r="L19" s="31">
        <v>49.2</v>
      </c>
      <c r="M19" s="31">
        <v>49.5</v>
      </c>
      <c r="N19" s="34">
        <v>48.9</v>
      </c>
      <c r="O19" s="35">
        <v>515</v>
      </c>
      <c r="P19" s="18">
        <v>571</v>
      </c>
      <c r="Q19" s="36">
        <v>194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8.5820000000000007</v>
      </c>
      <c r="C23" s="182">
        <v>11.648</v>
      </c>
      <c r="D23" s="183"/>
      <c r="E23" s="184"/>
      <c r="F23" s="26">
        <v>7.1550000000000002</v>
      </c>
      <c r="G23" s="9">
        <v>7.7720000000000002</v>
      </c>
      <c r="H23" s="182">
        <v>7.5609999999999999</v>
      </c>
      <c r="I23" s="183"/>
      <c r="J23" s="184"/>
      <c r="K23" s="7" t="s">
        <v>15</v>
      </c>
      <c r="L23" s="9">
        <v>29.954999999999998</v>
      </c>
      <c r="M23" s="9">
        <v>28.882999999999999</v>
      </c>
      <c r="N23" s="9">
        <v>34.715000000000003</v>
      </c>
      <c r="O23" s="182">
        <v>42.173000000000002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25</v>
      </c>
      <c r="D25" s="8">
        <v>25</v>
      </c>
      <c r="E25" s="13">
        <v>40</v>
      </c>
      <c r="F25" s="7">
        <v>950</v>
      </c>
      <c r="G25" s="8">
        <v>700</v>
      </c>
      <c r="H25" s="8">
        <v>12</v>
      </c>
      <c r="I25" s="8">
        <v>12</v>
      </c>
      <c r="J25" s="39">
        <v>12</v>
      </c>
      <c r="K25" s="7" t="s">
        <v>15</v>
      </c>
      <c r="L25" s="8">
        <v>700</v>
      </c>
      <c r="M25" s="8">
        <v>5000</v>
      </c>
      <c r="N25" s="8">
        <v>2000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122.3</v>
      </c>
      <c r="C26" s="31">
        <v>74.5</v>
      </c>
      <c r="D26" s="31">
        <v>68.599999999999994</v>
      </c>
      <c r="E26" s="32">
        <v>76.099999999999994</v>
      </c>
      <c r="F26" s="40">
        <v>470</v>
      </c>
      <c r="G26" s="17">
        <v>392</v>
      </c>
      <c r="H26" s="31">
        <v>48.2</v>
      </c>
      <c r="I26" s="31">
        <v>49.4</v>
      </c>
      <c r="J26" s="34">
        <v>50.4</v>
      </c>
      <c r="K26" s="16" t="s">
        <v>34</v>
      </c>
      <c r="L26" s="41">
        <v>395</v>
      </c>
      <c r="M26" s="16">
        <v>3370</v>
      </c>
      <c r="N26" s="41">
        <v>851</v>
      </c>
      <c r="O26" s="31">
        <v>39</v>
      </c>
      <c r="P26" s="31">
        <v>38.5</v>
      </c>
      <c r="Q26" s="32">
        <v>37.9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15.914999999999999</v>
      </c>
      <c r="C30" s="9">
        <v>20.305</v>
      </c>
      <c r="D30" s="9">
        <v>23.847999999999999</v>
      </c>
      <c r="E30" s="182">
        <v>24.715</v>
      </c>
      <c r="F30" s="184"/>
      <c r="G30" s="26">
        <v>11.955</v>
      </c>
      <c r="H30" s="9">
        <v>14.627000000000001</v>
      </c>
      <c r="I30" s="9">
        <v>24.965</v>
      </c>
      <c r="J30" s="182">
        <v>31.765999999999998</v>
      </c>
      <c r="K30" s="183"/>
      <c r="L30" s="184"/>
      <c r="M30" s="26">
        <v>3.8879999999999999</v>
      </c>
      <c r="N30" s="9">
        <v>6.12</v>
      </c>
      <c r="O30" s="182">
        <v>8.8239999999999998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30</v>
      </c>
      <c r="D32" s="8">
        <v>15</v>
      </c>
      <c r="E32" s="8">
        <v>10</v>
      </c>
      <c r="F32" s="39">
        <v>12</v>
      </c>
      <c r="G32" s="7">
        <v>8</v>
      </c>
      <c r="H32" s="8">
        <v>1800</v>
      </c>
      <c r="I32" s="8">
        <v>5000</v>
      </c>
      <c r="J32" s="8">
        <v>15</v>
      </c>
      <c r="K32" s="8">
        <v>20</v>
      </c>
      <c r="L32" s="13">
        <v>18</v>
      </c>
      <c r="M32" s="7">
        <v>60</v>
      </c>
      <c r="N32" s="8">
        <v>120</v>
      </c>
      <c r="O32" s="8">
        <v>250</v>
      </c>
      <c r="P32" s="8">
        <v>250</v>
      </c>
      <c r="Q32" s="13">
        <v>320</v>
      </c>
      <c r="R32" s="22"/>
    </row>
    <row r="33" spans="1:18" ht="12" thickBot="1" x14ac:dyDescent="0.2">
      <c r="A33" s="44" t="s">
        <v>33</v>
      </c>
      <c r="B33" s="15">
        <v>174.6</v>
      </c>
      <c r="C33" s="17">
        <v>141.5</v>
      </c>
      <c r="D33" s="20">
        <v>61</v>
      </c>
      <c r="E33" s="20">
        <v>49.2</v>
      </c>
      <c r="F33" s="45">
        <v>47.5</v>
      </c>
      <c r="G33" s="33">
        <v>96.1</v>
      </c>
      <c r="H33" s="16">
        <v>1036</v>
      </c>
      <c r="I33" s="16">
        <v>2710</v>
      </c>
      <c r="J33" s="16">
        <v>50.6</v>
      </c>
      <c r="K33" s="20">
        <v>54.4</v>
      </c>
      <c r="L33" s="46">
        <v>55.1</v>
      </c>
      <c r="M33" s="20">
        <v>83.9</v>
      </c>
      <c r="N33" s="20">
        <v>124.2</v>
      </c>
      <c r="O33" s="17">
        <v>188</v>
      </c>
      <c r="P33" s="17">
        <v>189</v>
      </c>
      <c r="Q33" s="47">
        <v>229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5.1390000000000002</v>
      </c>
      <c r="K44" s="9">
        <v>11.048</v>
      </c>
      <c r="L44" s="182">
        <v>21.1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15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101.8</v>
      </c>
      <c r="K47" s="45">
        <v>74.099999999999994</v>
      </c>
      <c r="L47" s="51" t="s">
        <v>147</v>
      </c>
      <c r="M47" s="16">
        <v>70.3</v>
      </c>
      <c r="N47" s="46">
        <v>71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17.146000000000001</v>
      </c>
      <c r="D51" s="183"/>
      <c r="E51" s="184"/>
      <c r="F51" s="185">
        <v>17.702000000000002</v>
      </c>
      <c r="G51" s="183"/>
      <c r="H51" s="186"/>
      <c r="I51" s="182">
        <v>7.2439999999999998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280</v>
      </c>
      <c r="D53" s="8">
        <v>500</v>
      </c>
      <c r="E53" s="54" t="s">
        <v>147</v>
      </c>
      <c r="F53" s="49" t="str">
        <f>E53</f>
        <v>-</v>
      </c>
      <c r="G53" s="8">
        <v>400</v>
      </c>
      <c r="H53" s="55">
        <v>400</v>
      </c>
      <c r="I53" s="8">
        <v>45</v>
      </c>
      <c r="J53" s="8">
        <v>45</v>
      </c>
      <c r="K53" s="13">
        <v>45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226</v>
      </c>
      <c r="D54" s="56">
        <v>351</v>
      </c>
      <c r="E54" s="57" t="s">
        <v>147</v>
      </c>
      <c r="F54" s="51" t="s">
        <v>147</v>
      </c>
      <c r="G54" s="56">
        <v>268</v>
      </c>
      <c r="H54" s="58">
        <v>274</v>
      </c>
      <c r="I54" s="31">
        <v>75.3</v>
      </c>
      <c r="J54" s="59">
        <v>68.7</v>
      </c>
      <c r="K54" s="32">
        <v>68.8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6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41407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16.306000000000001</v>
      </c>
      <c r="E9" s="182">
        <v>19.899999999999999</v>
      </c>
      <c r="F9" s="183"/>
      <c r="G9" s="184"/>
      <c r="H9" s="7" t="s">
        <v>15</v>
      </c>
      <c r="I9" s="8" t="s">
        <v>15</v>
      </c>
      <c r="J9" s="9">
        <v>13.513999999999999</v>
      </c>
      <c r="K9" s="182">
        <v>18.516999999999999</v>
      </c>
      <c r="L9" s="183"/>
      <c r="M9" s="184"/>
      <c r="N9" s="7" t="s">
        <v>15</v>
      </c>
      <c r="O9" s="9">
        <v>16.588000000000001</v>
      </c>
      <c r="P9" s="182">
        <v>25.029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1400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320</v>
      </c>
      <c r="L11" s="8">
        <v>320</v>
      </c>
      <c r="M11" s="13">
        <v>350</v>
      </c>
      <c r="N11" s="7" t="s">
        <v>15</v>
      </c>
      <c r="O11" s="8">
        <v>120</v>
      </c>
      <c r="P11" s="8">
        <v>150</v>
      </c>
      <c r="Q11" s="8">
        <v>580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262</v>
      </c>
      <c r="E12" s="18">
        <v>795</v>
      </c>
      <c r="F12" s="18">
        <v>799</v>
      </c>
      <c r="G12" s="19" t="s">
        <v>147</v>
      </c>
      <c r="H12" s="15" t="s">
        <v>34</v>
      </c>
      <c r="I12" s="16" t="s">
        <v>34</v>
      </c>
      <c r="J12" s="20">
        <v>127.2</v>
      </c>
      <c r="K12" s="18">
        <v>229</v>
      </c>
      <c r="L12" s="18">
        <v>232</v>
      </c>
      <c r="M12" s="19">
        <v>233</v>
      </c>
      <c r="N12" s="15" t="s">
        <v>34</v>
      </c>
      <c r="O12" s="20">
        <v>132.5</v>
      </c>
      <c r="P12" s="17">
        <v>152.5</v>
      </c>
      <c r="Q12" s="17">
        <v>370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3.8740000000000001</v>
      </c>
      <c r="C16" s="9">
        <v>10.395</v>
      </c>
      <c r="D16" s="8" t="s">
        <v>15</v>
      </c>
      <c r="E16" s="9">
        <v>22.117000000000001</v>
      </c>
      <c r="F16" s="182">
        <v>25.172000000000001</v>
      </c>
      <c r="G16" s="183"/>
      <c r="H16" s="184"/>
      <c r="I16" s="26">
        <v>8.42</v>
      </c>
      <c r="J16" s="9">
        <v>16.643000000000001</v>
      </c>
      <c r="K16" s="9">
        <v>20.128</v>
      </c>
      <c r="L16" s="195">
        <v>21.898</v>
      </c>
      <c r="M16" s="196"/>
      <c r="N16" s="197"/>
      <c r="O16" s="185">
        <v>19.295000000000002</v>
      </c>
      <c r="P16" s="186"/>
      <c r="Q16" s="27">
        <v>17.155000000000001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8">
        <v>25</v>
      </c>
      <c r="D18" s="8" t="s">
        <v>15</v>
      </c>
      <c r="E18" s="8">
        <v>1800</v>
      </c>
      <c r="F18" s="8">
        <v>90</v>
      </c>
      <c r="G18" s="8">
        <v>110</v>
      </c>
      <c r="H18" s="13">
        <v>100</v>
      </c>
      <c r="I18" s="7">
        <v>15</v>
      </c>
      <c r="J18" s="8">
        <v>400</v>
      </c>
      <c r="K18" s="8">
        <v>1200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150</v>
      </c>
    </row>
    <row r="19" spans="1:18" ht="12" thickBot="1" x14ac:dyDescent="0.2">
      <c r="A19" s="14" t="s">
        <v>33</v>
      </c>
      <c r="B19" s="16">
        <v>52.2</v>
      </c>
      <c r="C19" s="20">
        <v>98.3</v>
      </c>
      <c r="D19" s="16" t="s">
        <v>34</v>
      </c>
      <c r="E19" s="17">
        <v>822</v>
      </c>
      <c r="F19" s="31">
        <v>91.9</v>
      </c>
      <c r="G19" s="31">
        <v>90.6</v>
      </c>
      <c r="H19" s="32">
        <v>91.4</v>
      </c>
      <c r="I19" s="33">
        <v>107.6</v>
      </c>
      <c r="J19" s="17">
        <v>352</v>
      </c>
      <c r="K19" s="17">
        <v>576</v>
      </c>
      <c r="L19" s="31">
        <v>49.7</v>
      </c>
      <c r="M19" s="31">
        <v>48.9</v>
      </c>
      <c r="N19" s="34">
        <v>49</v>
      </c>
      <c r="O19" s="35">
        <v>570</v>
      </c>
      <c r="P19" s="18">
        <v>575</v>
      </c>
      <c r="Q19" s="36">
        <v>197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8.5579999999999998</v>
      </c>
      <c r="C23" s="182">
        <v>11.589</v>
      </c>
      <c r="D23" s="183"/>
      <c r="E23" s="184"/>
      <c r="F23" s="26">
        <v>7.1840000000000002</v>
      </c>
      <c r="G23" s="9">
        <v>7.7690000000000001</v>
      </c>
      <c r="H23" s="182">
        <v>7.5229999999999997</v>
      </c>
      <c r="I23" s="183"/>
      <c r="J23" s="184"/>
      <c r="K23" s="7" t="s">
        <v>15</v>
      </c>
      <c r="L23" s="9">
        <v>29.756</v>
      </c>
      <c r="M23" s="9">
        <v>28.821999999999999</v>
      </c>
      <c r="N23" s="9">
        <v>34.691000000000003</v>
      </c>
      <c r="O23" s="182">
        <v>42.1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368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30</v>
      </c>
      <c r="D25" s="8">
        <v>30</v>
      </c>
      <c r="E25" s="13">
        <v>30</v>
      </c>
      <c r="F25" s="7">
        <v>1000</v>
      </c>
      <c r="G25" s="8">
        <v>780</v>
      </c>
      <c r="H25" s="8">
        <v>20</v>
      </c>
      <c r="I25" s="8">
        <v>12</v>
      </c>
      <c r="J25" s="39">
        <v>10</v>
      </c>
      <c r="K25" s="7" t="s">
        <v>15</v>
      </c>
      <c r="L25" s="8">
        <v>700</v>
      </c>
      <c r="M25" s="8">
        <v>5000</v>
      </c>
      <c r="N25" s="8">
        <v>1800</v>
      </c>
      <c r="O25" s="8">
        <v>10</v>
      </c>
      <c r="P25" s="8">
        <v>8</v>
      </c>
      <c r="Q25" s="13">
        <v>6</v>
      </c>
    </row>
    <row r="26" spans="1:18" ht="12" thickBot="1" x14ac:dyDescent="0.2">
      <c r="A26" s="14" t="s">
        <v>33</v>
      </c>
      <c r="B26" s="33">
        <v>113.3</v>
      </c>
      <c r="C26" s="31">
        <v>71.900000000000006</v>
      </c>
      <c r="D26" s="31">
        <v>60.9</v>
      </c>
      <c r="E26" s="32">
        <v>80.3</v>
      </c>
      <c r="F26" s="40">
        <v>482</v>
      </c>
      <c r="G26" s="17">
        <v>387</v>
      </c>
      <c r="H26" s="31">
        <v>49.1</v>
      </c>
      <c r="I26" s="31">
        <v>48.6</v>
      </c>
      <c r="J26" s="34">
        <v>48.4</v>
      </c>
      <c r="K26" s="16" t="s">
        <v>34</v>
      </c>
      <c r="L26" s="41">
        <v>422</v>
      </c>
      <c r="M26" s="16">
        <v>3250</v>
      </c>
      <c r="N26" s="41">
        <v>864</v>
      </c>
      <c r="O26" s="31">
        <v>38.299999999999997</v>
      </c>
      <c r="P26" s="31">
        <v>37.5</v>
      </c>
      <c r="Q26" s="32">
        <v>37.5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15.914999999999999</v>
      </c>
      <c r="C30" s="9">
        <v>20.305</v>
      </c>
      <c r="D30" s="9">
        <v>23.847999999999999</v>
      </c>
      <c r="E30" s="182">
        <v>24.788</v>
      </c>
      <c r="F30" s="184"/>
      <c r="G30" s="26">
        <v>11.782999999999999</v>
      </c>
      <c r="H30" s="9">
        <v>14.757999999999999</v>
      </c>
      <c r="I30" s="9">
        <v>25</v>
      </c>
      <c r="J30" s="182">
        <v>31.327999999999999</v>
      </c>
      <c r="K30" s="183"/>
      <c r="L30" s="184"/>
      <c r="M30" s="26">
        <v>3.673</v>
      </c>
      <c r="N30" s="9">
        <v>6.2</v>
      </c>
      <c r="O30" s="182">
        <v>8.7889999999999997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25</v>
      </c>
      <c r="C32" s="8">
        <v>30</v>
      </c>
      <c r="D32" s="8">
        <v>12</v>
      </c>
      <c r="E32" s="8">
        <v>12</v>
      </c>
      <c r="F32" s="39">
        <v>12</v>
      </c>
      <c r="G32" s="7">
        <v>8</v>
      </c>
      <c r="H32" s="8">
        <v>2000</v>
      </c>
      <c r="I32" s="8">
        <v>5000</v>
      </c>
      <c r="J32" s="8">
        <v>15</v>
      </c>
      <c r="K32" s="8">
        <v>18</v>
      </c>
      <c r="L32" s="13">
        <v>18</v>
      </c>
      <c r="M32" s="7">
        <v>60</v>
      </c>
      <c r="N32" s="8">
        <v>130</v>
      </c>
      <c r="O32" s="8">
        <v>250</v>
      </c>
      <c r="P32" s="8">
        <v>300</v>
      </c>
      <c r="Q32" s="13">
        <v>250</v>
      </c>
      <c r="R32" s="22"/>
    </row>
    <row r="33" spans="1:18" ht="12" thickBot="1" x14ac:dyDescent="0.2">
      <c r="A33" s="44" t="s">
        <v>33</v>
      </c>
      <c r="B33" s="15">
        <v>169.3</v>
      </c>
      <c r="C33" s="17">
        <v>140.69999999999999</v>
      </c>
      <c r="D33" s="20">
        <v>60.9</v>
      </c>
      <c r="E33" s="20">
        <v>80.3</v>
      </c>
      <c r="F33" s="45">
        <v>49.6</v>
      </c>
      <c r="G33" s="33">
        <v>91.5</v>
      </c>
      <c r="H33" s="16">
        <v>1072</v>
      </c>
      <c r="I33" s="16">
        <v>2670</v>
      </c>
      <c r="J33" s="16">
        <v>51</v>
      </c>
      <c r="K33" s="20">
        <v>52.7</v>
      </c>
      <c r="L33" s="46">
        <v>54</v>
      </c>
      <c r="M33" s="20">
        <v>70.900000000000006</v>
      </c>
      <c r="N33" s="20">
        <v>131.19999999999999</v>
      </c>
      <c r="O33" s="17">
        <v>176.3</v>
      </c>
      <c r="P33" s="17">
        <v>191</v>
      </c>
      <c r="Q33" s="47">
        <v>189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4.95</v>
      </c>
      <c r="K44" s="9">
        <v>11.125999999999999</v>
      </c>
      <c r="L44" s="182">
        <v>21.094000000000001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30</v>
      </c>
      <c r="K46" s="39">
        <v>15</v>
      </c>
      <c r="L46" s="49" t="s">
        <v>147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115.6</v>
      </c>
      <c r="K47" s="45">
        <v>74</v>
      </c>
      <c r="L47" s="51" t="s">
        <v>147</v>
      </c>
      <c r="M47" s="16">
        <v>70.8</v>
      </c>
      <c r="N47" s="46">
        <v>70.3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16.984000000000002</v>
      </c>
      <c r="D51" s="183"/>
      <c r="E51" s="184"/>
      <c r="F51" s="185">
        <v>17.638000000000002</v>
      </c>
      <c r="G51" s="183"/>
      <c r="H51" s="186"/>
      <c r="I51" s="182">
        <v>7.3049999999999997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250</v>
      </c>
      <c r="D53" s="8">
        <v>500</v>
      </c>
      <c r="E53" s="54" t="s">
        <v>147</v>
      </c>
      <c r="F53" s="49" t="str">
        <f>E53</f>
        <v>-</v>
      </c>
      <c r="G53" s="8">
        <v>380</v>
      </c>
      <c r="H53" s="55">
        <v>400</v>
      </c>
      <c r="I53" s="8">
        <v>50</v>
      </c>
      <c r="J53" s="8">
        <v>45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181.9</v>
      </c>
      <c r="D54" s="56">
        <v>370</v>
      </c>
      <c r="E54" s="57" t="s">
        <v>147</v>
      </c>
      <c r="F54" s="51" t="s">
        <v>147</v>
      </c>
      <c r="G54" s="56">
        <v>261</v>
      </c>
      <c r="H54" s="58">
        <v>270</v>
      </c>
      <c r="I54" s="31">
        <v>71.3</v>
      </c>
      <c r="J54" s="59">
        <v>70.2</v>
      </c>
      <c r="K54" s="32">
        <v>70.099999999999994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6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41414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16.329999999999998</v>
      </c>
      <c r="E9" s="182">
        <v>19.745999999999999</v>
      </c>
      <c r="F9" s="183"/>
      <c r="G9" s="184"/>
      <c r="H9" s="7" t="s">
        <v>15</v>
      </c>
      <c r="I9" s="8" t="s">
        <v>15</v>
      </c>
      <c r="J9" s="9">
        <v>13.84</v>
      </c>
      <c r="K9" s="182">
        <v>18.573</v>
      </c>
      <c r="L9" s="183"/>
      <c r="M9" s="184"/>
      <c r="N9" s="7" t="s">
        <v>15</v>
      </c>
      <c r="O9" s="9">
        <v>16.597000000000001</v>
      </c>
      <c r="P9" s="182">
        <v>25.113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369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1400</v>
      </c>
      <c r="F11" s="8">
        <v>1400</v>
      </c>
      <c r="G11" s="13" t="s">
        <v>370</v>
      </c>
      <c r="H11" s="7" t="s">
        <v>15</v>
      </c>
      <c r="I11" s="8" t="s">
        <v>15</v>
      </c>
      <c r="J11" s="8">
        <v>65</v>
      </c>
      <c r="K11" s="8">
        <v>300</v>
      </c>
      <c r="L11" s="8">
        <v>320</v>
      </c>
      <c r="M11" s="13">
        <v>300</v>
      </c>
      <c r="N11" s="7" t="s">
        <v>15</v>
      </c>
      <c r="O11" s="8">
        <v>100</v>
      </c>
      <c r="P11" s="8">
        <v>150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260</v>
      </c>
      <c r="E12" s="18">
        <v>777</v>
      </c>
      <c r="F12" s="18">
        <v>790</v>
      </c>
      <c r="G12" s="19" t="s">
        <v>370</v>
      </c>
      <c r="H12" s="15" t="s">
        <v>34</v>
      </c>
      <c r="I12" s="16" t="s">
        <v>34</v>
      </c>
      <c r="J12" s="20">
        <v>126.4</v>
      </c>
      <c r="K12" s="18">
        <v>228</v>
      </c>
      <c r="L12" s="18">
        <v>231</v>
      </c>
      <c r="M12" s="19">
        <v>230</v>
      </c>
      <c r="N12" s="15" t="s">
        <v>34</v>
      </c>
      <c r="O12" s="20">
        <v>111.1</v>
      </c>
      <c r="P12" s="17">
        <v>150.69999999999999</v>
      </c>
      <c r="Q12" s="17">
        <v>358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3.7759999999999998</v>
      </c>
      <c r="C16" s="9">
        <v>10.4</v>
      </c>
      <c r="D16" s="8" t="s">
        <v>15</v>
      </c>
      <c r="E16" s="9">
        <v>22.123999999999999</v>
      </c>
      <c r="F16" s="182">
        <v>25.084</v>
      </c>
      <c r="G16" s="183"/>
      <c r="H16" s="184"/>
      <c r="I16" s="26">
        <v>8.2230000000000008</v>
      </c>
      <c r="J16" s="9">
        <v>16.584</v>
      </c>
      <c r="K16" s="9">
        <v>20.14</v>
      </c>
      <c r="L16" s="195">
        <v>21.907</v>
      </c>
      <c r="M16" s="196"/>
      <c r="N16" s="197"/>
      <c r="O16" s="185">
        <v>18.722000000000001</v>
      </c>
      <c r="P16" s="186"/>
      <c r="Q16" s="27">
        <v>17.206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15</v>
      </c>
      <c r="C18" s="8">
        <v>20</v>
      </c>
      <c r="D18" s="8" t="s">
        <v>15</v>
      </c>
      <c r="E18" s="8">
        <v>1800</v>
      </c>
      <c r="F18" s="8">
        <v>90</v>
      </c>
      <c r="G18" s="8">
        <v>100</v>
      </c>
      <c r="H18" s="13">
        <v>90</v>
      </c>
      <c r="I18" s="7">
        <v>12</v>
      </c>
      <c r="J18" s="8">
        <v>380</v>
      </c>
      <c r="K18" s="8">
        <v>1100</v>
      </c>
      <c r="L18" s="8">
        <v>10</v>
      </c>
      <c r="M18" s="8">
        <v>10</v>
      </c>
      <c r="N18" s="8">
        <v>10</v>
      </c>
      <c r="O18" s="7">
        <v>800</v>
      </c>
      <c r="P18" s="8">
        <v>820</v>
      </c>
      <c r="Q18" s="13">
        <v>175</v>
      </c>
    </row>
    <row r="19" spans="1:18" ht="12" thickBot="1" x14ac:dyDescent="0.2">
      <c r="A19" s="14" t="s">
        <v>33</v>
      </c>
      <c r="B19" s="16">
        <v>49.2</v>
      </c>
      <c r="C19" s="20">
        <v>98.8</v>
      </c>
      <c r="D19" s="16" t="s">
        <v>34</v>
      </c>
      <c r="E19" s="17">
        <v>827</v>
      </c>
      <c r="F19" s="31">
        <v>90</v>
      </c>
      <c r="G19" s="31">
        <v>90.1</v>
      </c>
      <c r="H19" s="32">
        <v>89.3</v>
      </c>
      <c r="I19" s="33">
        <v>107.3</v>
      </c>
      <c r="J19" s="17">
        <v>347</v>
      </c>
      <c r="K19" s="17">
        <v>555</v>
      </c>
      <c r="L19" s="31">
        <v>50.3</v>
      </c>
      <c r="M19" s="31">
        <v>49.9</v>
      </c>
      <c r="N19" s="34">
        <v>49.7</v>
      </c>
      <c r="O19" s="35">
        <v>560</v>
      </c>
      <c r="P19" s="18">
        <v>573</v>
      </c>
      <c r="Q19" s="36">
        <v>201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8.4730000000000008</v>
      </c>
      <c r="C23" s="182">
        <v>11.458</v>
      </c>
      <c r="D23" s="183"/>
      <c r="E23" s="184"/>
      <c r="F23" s="26">
        <v>7.0640000000000001</v>
      </c>
      <c r="G23" s="9">
        <v>7.742</v>
      </c>
      <c r="H23" s="182">
        <v>7.32</v>
      </c>
      <c r="I23" s="183"/>
      <c r="J23" s="184"/>
      <c r="K23" s="7" t="s">
        <v>15</v>
      </c>
      <c r="L23" s="9">
        <v>29.773</v>
      </c>
      <c r="M23" s="9">
        <v>28.834</v>
      </c>
      <c r="N23" s="9">
        <v>34.671999999999997</v>
      </c>
      <c r="O23" s="182">
        <v>41.905999999999999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371</v>
      </c>
      <c r="G24" s="11" t="s">
        <v>372</v>
      </c>
      <c r="H24" s="11" t="s">
        <v>373</v>
      </c>
      <c r="I24" s="11" t="s">
        <v>374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20</v>
      </c>
      <c r="C25" s="8">
        <v>25</v>
      </c>
      <c r="D25" s="8">
        <v>25</v>
      </c>
      <c r="E25" s="13">
        <v>25</v>
      </c>
      <c r="F25" s="7">
        <v>1000</v>
      </c>
      <c r="G25" s="8">
        <v>700</v>
      </c>
      <c r="H25" s="8">
        <v>18</v>
      </c>
      <c r="I25" s="8">
        <v>15</v>
      </c>
      <c r="J25" s="39">
        <v>15</v>
      </c>
      <c r="K25" s="7" t="s">
        <v>15</v>
      </c>
      <c r="L25" s="8">
        <v>780</v>
      </c>
      <c r="M25" s="8">
        <v>5000</v>
      </c>
      <c r="N25" s="8">
        <v>1800</v>
      </c>
      <c r="O25" s="8">
        <v>10</v>
      </c>
      <c r="P25" s="8">
        <v>8</v>
      </c>
      <c r="Q25" s="13">
        <v>10</v>
      </c>
    </row>
    <row r="26" spans="1:18" ht="12" thickBot="1" x14ac:dyDescent="0.2">
      <c r="A26" s="14" t="s">
        <v>33</v>
      </c>
      <c r="B26" s="33">
        <v>120.5</v>
      </c>
      <c r="C26" s="31">
        <v>72.8</v>
      </c>
      <c r="D26" s="31">
        <v>67.400000000000006</v>
      </c>
      <c r="E26" s="32">
        <v>65.8</v>
      </c>
      <c r="F26" s="40">
        <v>479</v>
      </c>
      <c r="G26" s="17">
        <v>377</v>
      </c>
      <c r="H26" s="31">
        <v>48.7</v>
      </c>
      <c r="I26" s="31">
        <v>48.8</v>
      </c>
      <c r="J26" s="34">
        <v>47.9</v>
      </c>
      <c r="K26" s="16" t="s">
        <v>34</v>
      </c>
      <c r="L26" s="41">
        <v>436</v>
      </c>
      <c r="M26" s="16">
        <v>3240</v>
      </c>
      <c r="N26" s="41">
        <v>850</v>
      </c>
      <c r="O26" s="31">
        <v>39.200000000000003</v>
      </c>
      <c r="P26" s="31">
        <v>38.299999999999997</v>
      </c>
      <c r="Q26" s="32">
        <v>38.799999999999997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375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15.8</v>
      </c>
      <c r="C30" s="9">
        <v>20.228999999999999</v>
      </c>
      <c r="D30" s="9">
        <v>23.800999999999998</v>
      </c>
      <c r="E30" s="182">
        <v>24.776</v>
      </c>
      <c r="F30" s="184"/>
      <c r="G30" s="26">
        <v>11.664999999999999</v>
      </c>
      <c r="H30" s="9">
        <v>14.708</v>
      </c>
      <c r="I30" s="9">
        <v>24.943999999999999</v>
      </c>
      <c r="J30" s="182">
        <v>31.315999999999999</v>
      </c>
      <c r="K30" s="183"/>
      <c r="L30" s="184"/>
      <c r="M30" s="26">
        <v>4.0019999999999998</v>
      </c>
      <c r="N30" s="9">
        <v>6.0609999999999999</v>
      </c>
      <c r="O30" s="182">
        <v>8.7140000000000004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30</v>
      </c>
      <c r="D32" s="8">
        <v>10</v>
      </c>
      <c r="E32" s="8">
        <v>10</v>
      </c>
      <c r="F32" s="39">
        <v>12</v>
      </c>
      <c r="G32" s="7">
        <v>15</v>
      </c>
      <c r="H32" s="8">
        <v>2000</v>
      </c>
      <c r="I32" s="8">
        <v>5000</v>
      </c>
      <c r="J32" s="8">
        <v>15</v>
      </c>
      <c r="K32" s="8">
        <v>15</v>
      </c>
      <c r="L32" s="13">
        <v>18</v>
      </c>
      <c r="M32" s="7">
        <v>15</v>
      </c>
      <c r="N32" s="8">
        <v>130</v>
      </c>
      <c r="O32" s="8">
        <v>250</v>
      </c>
      <c r="P32" s="8">
        <v>280</v>
      </c>
      <c r="Q32" s="13">
        <v>280</v>
      </c>
      <c r="R32" s="22"/>
    </row>
    <row r="33" spans="1:18" ht="12" thickBot="1" x14ac:dyDescent="0.2">
      <c r="A33" s="44" t="s">
        <v>33</v>
      </c>
      <c r="B33" s="15">
        <v>158.30000000000001</v>
      </c>
      <c r="C33" s="17">
        <v>139.9</v>
      </c>
      <c r="D33" s="20">
        <v>60.6</v>
      </c>
      <c r="E33" s="20">
        <v>42.2</v>
      </c>
      <c r="F33" s="45">
        <v>48.1</v>
      </c>
      <c r="G33" s="33">
        <v>92.3</v>
      </c>
      <c r="H33" s="16">
        <v>1054</v>
      </c>
      <c r="I33" s="16">
        <v>2690</v>
      </c>
      <c r="J33" s="16">
        <v>51.3</v>
      </c>
      <c r="K33" s="20">
        <v>53.6</v>
      </c>
      <c r="L33" s="46">
        <v>53.4</v>
      </c>
      <c r="M33" s="20">
        <v>39.700000000000003</v>
      </c>
      <c r="N33" s="20">
        <v>124.2</v>
      </c>
      <c r="O33" s="17">
        <v>175</v>
      </c>
      <c r="P33" s="17">
        <v>188</v>
      </c>
      <c r="Q33" s="47">
        <v>185.5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376</v>
      </c>
      <c r="E37" s="9" t="s">
        <v>376</v>
      </c>
      <c r="F37" s="9" t="s">
        <v>376</v>
      </c>
      <c r="G37" s="182" t="s">
        <v>376</v>
      </c>
      <c r="H37" s="183"/>
      <c r="I37" s="186"/>
      <c r="J37" s="182" t="s">
        <v>376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370</v>
      </c>
      <c r="E39" s="8" t="s">
        <v>370</v>
      </c>
      <c r="F39" s="8" t="s">
        <v>370</v>
      </c>
      <c r="G39" s="8" t="s">
        <v>370</v>
      </c>
      <c r="H39" s="8" t="s">
        <v>370</v>
      </c>
      <c r="I39" s="8" t="s">
        <v>370</v>
      </c>
      <c r="J39" s="8" t="s">
        <v>370</v>
      </c>
      <c r="K39" s="8" t="s">
        <v>370</v>
      </c>
      <c r="L39" s="13" t="s">
        <v>370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370</v>
      </c>
      <c r="E40" s="16" t="s">
        <v>370</v>
      </c>
      <c r="F40" s="16" t="s">
        <v>370</v>
      </c>
      <c r="G40" s="16" t="s">
        <v>370</v>
      </c>
      <c r="H40" s="16" t="s">
        <v>370</v>
      </c>
      <c r="I40" s="16" t="s">
        <v>370</v>
      </c>
      <c r="J40" s="20" t="s">
        <v>370</v>
      </c>
      <c r="K40" s="20" t="s">
        <v>370</v>
      </c>
      <c r="L40" s="45" t="s">
        <v>370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377</v>
      </c>
      <c r="E44" s="9" t="s">
        <v>377</v>
      </c>
      <c r="F44" s="9" t="s">
        <v>377</v>
      </c>
      <c r="G44" s="182" t="s">
        <v>377</v>
      </c>
      <c r="H44" s="183"/>
      <c r="I44" s="184"/>
      <c r="J44" s="26">
        <v>4.835</v>
      </c>
      <c r="K44" s="9">
        <v>11.239000000000001</v>
      </c>
      <c r="L44" s="182">
        <v>21.117000000000001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378</v>
      </c>
      <c r="C45" s="11" t="s">
        <v>379</v>
      </c>
      <c r="D45" s="11" t="s">
        <v>380</v>
      </c>
      <c r="E45" s="11" t="s">
        <v>381</v>
      </c>
      <c r="F45" s="11" t="s">
        <v>382</v>
      </c>
      <c r="G45" s="11" t="s">
        <v>383</v>
      </c>
      <c r="H45" s="11" t="s">
        <v>384</v>
      </c>
      <c r="I45" s="28" t="s">
        <v>385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386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370</v>
      </c>
      <c r="E46" s="8" t="s">
        <v>370</v>
      </c>
      <c r="F46" s="8" t="s">
        <v>370</v>
      </c>
      <c r="G46" s="8" t="s">
        <v>370</v>
      </c>
      <c r="H46" s="8" t="s">
        <v>370</v>
      </c>
      <c r="I46" s="39" t="s">
        <v>370</v>
      </c>
      <c r="J46" s="7">
        <v>25</v>
      </c>
      <c r="K46" s="39">
        <v>20</v>
      </c>
      <c r="L46" s="49" t="s">
        <v>370</v>
      </c>
      <c r="M46" s="8">
        <v>12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370</v>
      </c>
      <c r="E47" s="16" t="s">
        <v>370</v>
      </c>
      <c r="F47" s="16" t="s">
        <v>370</v>
      </c>
      <c r="G47" s="16" t="s">
        <v>370</v>
      </c>
      <c r="H47" s="16" t="s">
        <v>370</v>
      </c>
      <c r="I47" s="50" t="s">
        <v>370</v>
      </c>
      <c r="J47" s="33">
        <v>116.2</v>
      </c>
      <c r="K47" s="45">
        <v>73.8</v>
      </c>
      <c r="L47" s="51" t="s">
        <v>370</v>
      </c>
      <c r="M47" s="16">
        <v>68.8</v>
      </c>
      <c r="N47" s="46">
        <v>71.099999999999994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16.867999999999999</v>
      </c>
      <c r="D51" s="183"/>
      <c r="E51" s="184"/>
      <c r="F51" s="185">
        <v>17.664999999999999</v>
      </c>
      <c r="G51" s="183"/>
      <c r="H51" s="186"/>
      <c r="I51" s="182">
        <v>7.1449999999999996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374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250</v>
      </c>
      <c r="D53" s="8">
        <v>480</v>
      </c>
      <c r="E53" s="54" t="s">
        <v>370</v>
      </c>
      <c r="F53" s="49" t="str">
        <f>E53</f>
        <v>-</v>
      </c>
      <c r="G53" s="8">
        <v>350</v>
      </c>
      <c r="H53" s="55">
        <v>380</v>
      </c>
      <c r="I53" s="8">
        <v>50</v>
      </c>
      <c r="J53" s="8">
        <v>50</v>
      </c>
      <c r="K53" s="13">
        <v>50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370</v>
      </c>
      <c r="C54" s="17">
        <v>175.8</v>
      </c>
      <c r="D54" s="56">
        <v>384</v>
      </c>
      <c r="E54" s="57" t="s">
        <v>370</v>
      </c>
      <c r="F54" s="51" t="s">
        <v>370</v>
      </c>
      <c r="G54" s="56">
        <v>260</v>
      </c>
      <c r="H54" s="58">
        <v>270</v>
      </c>
      <c r="I54" s="31">
        <v>71.099999999999994</v>
      </c>
      <c r="J54" s="59">
        <v>72.3</v>
      </c>
      <c r="K54" s="32">
        <v>70.599999999999994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7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41421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16.356999999999999</v>
      </c>
      <c r="E9" s="182">
        <v>19.635999999999999</v>
      </c>
      <c r="F9" s="183"/>
      <c r="G9" s="184"/>
      <c r="H9" s="7" t="s">
        <v>15</v>
      </c>
      <c r="I9" s="8" t="s">
        <v>15</v>
      </c>
      <c r="J9" s="9">
        <v>13.475</v>
      </c>
      <c r="K9" s="182">
        <v>18.579999999999998</v>
      </c>
      <c r="L9" s="183"/>
      <c r="M9" s="184"/>
      <c r="N9" s="7" t="s">
        <v>15</v>
      </c>
      <c r="O9" s="9">
        <v>16.704999999999998</v>
      </c>
      <c r="P9" s="182">
        <v>25.039000000000001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1300</v>
      </c>
      <c r="F11" s="8">
        <v>1450</v>
      </c>
      <c r="G11" s="13" t="s">
        <v>147</v>
      </c>
      <c r="H11" s="7" t="s">
        <v>15</v>
      </c>
      <c r="I11" s="8" t="s">
        <v>15</v>
      </c>
      <c r="J11" s="8">
        <v>60</v>
      </c>
      <c r="K11" s="8">
        <v>320</v>
      </c>
      <c r="L11" s="8">
        <v>320</v>
      </c>
      <c r="M11" s="13">
        <v>320</v>
      </c>
      <c r="N11" s="7" t="s">
        <v>15</v>
      </c>
      <c r="O11" s="8">
        <v>100</v>
      </c>
      <c r="P11" s="8">
        <v>120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239</v>
      </c>
      <c r="E12" s="18">
        <v>751</v>
      </c>
      <c r="F12" s="18">
        <v>861</v>
      </c>
      <c r="G12" s="19" t="s">
        <v>147</v>
      </c>
      <c r="H12" s="15" t="s">
        <v>34</v>
      </c>
      <c r="I12" s="16" t="s">
        <v>34</v>
      </c>
      <c r="J12" s="20">
        <v>127.3</v>
      </c>
      <c r="K12" s="18">
        <v>213</v>
      </c>
      <c r="L12" s="18">
        <v>222</v>
      </c>
      <c r="M12" s="19">
        <v>225</v>
      </c>
      <c r="N12" s="15" t="s">
        <v>34</v>
      </c>
      <c r="O12" s="20">
        <v>132.9</v>
      </c>
      <c r="P12" s="17">
        <v>120.9</v>
      </c>
      <c r="Q12" s="17">
        <v>338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4.048</v>
      </c>
      <c r="C16" s="9">
        <v>10.452</v>
      </c>
      <c r="D16" s="8" t="s">
        <v>15</v>
      </c>
      <c r="E16" s="9">
        <v>22.218</v>
      </c>
      <c r="F16" s="182">
        <v>25.064</v>
      </c>
      <c r="G16" s="183"/>
      <c r="H16" s="184"/>
      <c r="I16" s="26">
        <v>8.49</v>
      </c>
      <c r="J16" s="9">
        <v>17.062999999999999</v>
      </c>
      <c r="K16" s="9">
        <v>20.122</v>
      </c>
      <c r="L16" s="195">
        <v>21.76</v>
      </c>
      <c r="M16" s="196"/>
      <c r="N16" s="197"/>
      <c r="O16" s="185">
        <v>18.873999999999999</v>
      </c>
      <c r="P16" s="186"/>
      <c r="Q16" s="27">
        <v>16.68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8">
        <v>20</v>
      </c>
      <c r="D18" s="8" t="s">
        <v>15</v>
      </c>
      <c r="E18" s="8">
        <v>1600</v>
      </c>
      <c r="F18" s="8">
        <v>120</v>
      </c>
      <c r="G18" s="8">
        <v>110</v>
      </c>
      <c r="H18" s="13">
        <v>110</v>
      </c>
      <c r="I18" s="7">
        <v>18</v>
      </c>
      <c r="J18" s="8">
        <v>400</v>
      </c>
      <c r="K18" s="8">
        <v>1200</v>
      </c>
      <c r="L18" s="8">
        <v>12</v>
      </c>
      <c r="M18" s="8">
        <v>10</v>
      </c>
      <c r="N18" s="8">
        <v>10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16">
        <v>74.7</v>
      </c>
      <c r="C19" s="20">
        <v>99.2</v>
      </c>
      <c r="D19" s="16" t="s">
        <v>34</v>
      </c>
      <c r="E19" s="17">
        <v>785</v>
      </c>
      <c r="F19" s="31">
        <v>95.2</v>
      </c>
      <c r="G19" s="31">
        <v>95.1</v>
      </c>
      <c r="H19" s="32">
        <v>94.6</v>
      </c>
      <c r="I19" s="33">
        <v>126.7</v>
      </c>
      <c r="J19" s="17">
        <v>306</v>
      </c>
      <c r="K19" s="17">
        <v>545</v>
      </c>
      <c r="L19" s="31">
        <v>48.4</v>
      </c>
      <c r="M19" s="31">
        <v>47.7</v>
      </c>
      <c r="N19" s="34">
        <v>48.1</v>
      </c>
      <c r="O19" s="35">
        <v>516</v>
      </c>
      <c r="P19" s="18">
        <v>560</v>
      </c>
      <c r="Q19" s="36">
        <v>190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8.5489999999999995</v>
      </c>
      <c r="C23" s="182">
        <v>11.52</v>
      </c>
      <c r="D23" s="183"/>
      <c r="E23" s="184"/>
      <c r="F23" s="26">
        <v>7.1219999999999999</v>
      </c>
      <c r="G23" s="9">
        <v>7.83</v>
      </c>
      <c r="H23" s="182">
        <v>7.5049999999999999</v>
      </c>
      <c r="I23" s="183"/>
      <c r="J23" s="184"/>
      <c r="K23" s="7" t="s">
        <v>15</v>
      </c>
      <c r="L23" s="9">
        <v>30.088000000000001</v>
      </c>
      <c r="M23" s="9">
        <v>29</v>
      </c>
      <c r="N23" s="9">
        <v>34.860999999999997</v>
      </c>
      <c r="O23" s="182">
        <v>42.134999999999998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25</v>
      </c>
      <c r="D25" s="8">
        <v>20</v>
      </c>
      <c r="E25" s="13">
        <v>22</v>
      </c>
      <c r="F25" s="7">
        <v>900</v>
      </c>
      <c r="G25" s="8">
        <v>700</v>
      </c>
      <c r="H25" s="8">
        <v>12</v>
      </c>
      <c r="I25" s="8">
        <v>15</v>
      </c>
      <c r="J25" s="39">
        <v>12</v>
      </c>
      <c r="K25" s="7" t="s">
        <v>15</v>
      </c>
      <c r="L25" s="8">
        <v>700</v>
      </c>
      <c r="M25" s="8">
        <v>5500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112.7</v>
      </c>
      <c r="C26" s="31">
        <v>72.2</v>
      </c>
      <c r="D26" s="31">
        <v>67</v>
      </c>
      <c r="E26" s="32">
        <v>65.099999999999994</v>
      </c>
      <c r="F26" s="40">
        <v>469</v>
      </c>
      <c r="G26" s="17">
        <v>374</v>
      </c>
      <c r="H26" s="31">
        <v>49.1</v>
      </c>
      <c r="I26" s="31">
        <v>49.5</v>
      </c>
      <c r="J26" s="34">
        <v>49.7</v>
      </c>
      <c r="K26" s="16" t="s">
        <v>34</v>
      </c>
      <c r="L26" s="41">
        <v>367</v>
      </c>
      <c r="M26" s="16">
        <v>3180</v>
      </c>
      <c r="N26" s="41">
        <v>734</v>
      </c>
      <c r="O26" s="31">
        <v>38.299999999999997</v>
      </c>
      <c r="P26" s="31">
        <v>37</v>
      </c>
      <c r="Q26" s="32">
        <v>37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15.047000000000001</v>
      </c>
      <c r="C30" s="9">
        <v>20.398</v>
      </c>
      <c r="D30" s="9">
        <v>23.844999999999999</v>
      </c>
      <c r="E30" s="182">
        <v>24.648</v>
      </c>
      <c r="F30" s="184"/>
      <c r="G30" s="26">
        <v>11.986000000000001</v>
      </c>
      <c r="H30" s="9">
        <v>14.673</v>
      </c>
      <c r="I30" s="9">
        <v>25.056000000000001</v>
      </c>
      <c r="J30" s="182">
        <v>31.47</v>
      </c>
      <c r="K30" s="183"/>
      <c r="L30" s="184"/>
      <c r="M30" s="26">
        <v>4.9580000000000002</v>
      </c>
      <c r="N30" s="9">
        <v>6.0810000000000004</v>
      </c>
      <c r="O30" s="182">
        <v>8.6280000000000001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50</v>
      </c>
      <c r="D32" s="8">
        <v>12</v>
      </c>
      <c r="E32" s="8">
        <v>8</v>
      </c>
      <c r="F32" s="39">
        <v>8</v>
      </c>
      <c r="G32" s="7">
        <v>8</v>
      </c>
      <c r="H32" s="8">
        <v>1900</v>
      </c>
      <c r="I32" s="8">
        <v>5000</v>
      </c>
      <c r="J32" s="8">
        <v>15</v>
      </c>
      <c r="K32" s="8">
        <v>15</v>
      </c>
      <c r="L32" s="13">
        <v>18</v>
      </c>
      <c r="M32" s="7">
        <v>60</v>
      </c>
      <c r="N32" s="8">
        <v>120</v>
      </c>
      <c r="O32" s="8">
        <v>240</v>
      </c>
      <c r="P32" s="8">
        <v>250</v>
      </c>
      <c r="Q32" s="13">
        <v>260</v>
      </c>
      <c r="R32" s="22"/>
    </row>
    <row r="33" spans="1:18" ht="12" thickBot="1" x14ac:dyDescent="0.2">
      <c r="A33" s="44" t="s">
        <v>33</v>
      </c>
      <c r="B33" s="15">
        <v>164.1</v>
      </c>
      <c r="C33" s="17">
        <v>138.4</v>
      </c>
      <c r="D33" s="20">
        <v>68.400000000000006</v>
      </c>
      <c r="E33" s="20">
        <v>48.7</v>
      </c>
      <c r="F33" s="45">
        <v>47.2</v>
      </c>
      <c r="G33" s="33">
        <v>93.6</v>
      </c>
      <c r="H33" s="16">
        <v>101.4</v>
      </c>
      <c r="I33" s="16">
        <v>2610</v>
      </c>
      <c r="J33" s="16">
        <v>48.9</v>
      </c>
      <c r="K33" s="20">
        <v>50.8</v>
      </c>
      <c r="L33" s="46">
        <v>53.6</v>
      </c>
      <c r="M33" s="20">
        <v>76</v>
      </c>
      <c r="N33" s="20">
        <v>125.1</v>
      </c>
      <c r="O33" s="17">
        <v>166.5</v>
      </c>
      <c r="P33" s="17">
        <v>182</v>
      </c>
      <c r="Q33" s="47">
        <v>183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5.1319999999999997</v>
      </c>
      <c r="K44" s="9">
        <v>11.108000000000001</v>
      </c>
      <c r="L44" s="182">
        <v>21.082999999999998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10</v>
      </c>
      <c r="K46" s="39">
        <v>15</v>
      </c>
      <c r="L46" s="49" t="s">
        <v>147</v>
      </c>
      <c r="M46" s="8">
        <v>12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96.4</v>
      </c>
      <c r="K47" s="45">
        <v>72.2</v>
      </c>
      <c r="L47" s="51" t="s">
        <v>147</v>
      </c>
      <c r="M47" s="16">
        <v>71.7</v>
      </c>
      <c r="N47" s="46">
        <v>70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16.984999999999999</v>
      </c>
      <c r="D51" s="183"/>
      <c r="E51" s="184"/>
      <c r="F51" s="185">
        <v>17.632999999999999</v>
      </c>
      <c r="G51" s="183"/>
      <c r="H51" s="186"/>
      <c r="I51" s="182">
        <v>7.19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420</v>
      </c>
      <c r="E53" s="54" t="s">
        <v>147</v>
      </c>
      <c r="F53" s="49" t="s">
        <v>147</v>
      </c>
      <c r="G53" s="8">
        <v>400</v>
      </c>
      <c r="H53" s="55">
        <v>400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135.9</v>
      </c>
      <c r="D54" s="56">
        <v>322</v>
      </c>
      <c r="E54" s="57" t="s">
        <v>147</v>
      </c>
      <c r="F54" s="51" t="s">
        <v>147</v>
      </c>
      <c r="G54" s="56">
        <v>261</v>
      </c>
      <c r="H54" s="58">
        <v>266</v>
      </c>
      <c r="I54" s="31">
        <v>63.2</v>
      </c>
      <c r="J54" s="59">
        <v>65.900000000000006</v>
      </c>
      <c r="K54" s="32">
        <v>66.2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B1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41428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16.373000000000001</v>
      </c>
      <c r="E9" s="182">
        <v>19.788</v>
      </c>
      <c r="F9" s="183"/>
      <c r="G9" s="184"/>
      <c r="H9" s="7" t="s">
        <v>15</v>
      </c>
      <c r="I9" s="8" t="s">
        <v>15</v>
      </c>
      <c r="J9" s="9">
        <v>13.448</v>
      </c>
      <c r="K9" s="182">
        <v>18.550999999999998</v>
      </c>
      <c r="L9" s="183"/>
      <c r="M9" s="184"/>
      <c r="N9" s="7" t="s">
        <v>15</v>
      </c>
      <c r="O9" s="9">
        <v>17.013000000000002</v>
      </c>
      <c r="P9" s="182">
        <v>24.981999999999999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1400</v>
      </c>
      <c r="G11" s="13" t="s">
        <v>147</v>
      </c>
      <c r="H11" s="7" t="s">
        <v>15</v>
      </c>
      <c r="I11" s="8" t="s">
        <v>15</v>
      </c>
      <c r="J11" s="8">
        <v>60</v>
      </c>
      <c r="K11" s="8">
        <v>300</v>
      </c>
      <c r="L11" s="8">
        <v>320</v>
      </c>
      <c r="M11" s="13">
        <v>300</v>
      </c>
      <c r="N11" s="7" t="s">
        <v>15</v>
      </c>
      <c r="O11" s="8">
        <v>120</v>
      </c>
      <c r="P11" s="8">
        <v>120</v>
      </c>
      <c r="Q11" s="8">
        <v>700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246</v>
      </c>
      <c r="E12" s="18">
        <v>767</v>
      </c>
      <c r="F12" s="18">
        <v>838</v>
      </c>
      <c r="G12" s="19" t="s">
        <v>147</v>
      </c>
      <c r="H12" s="15" t="s">
        <v>34</v>
      </c>
      <c r="I12" s="16" t="s">
        <v>34</v>
      </c>
      <c r="J12" s="20">
        <v>126.1</v>
      </c>
      <c r="K12" s="18">
        <v>218</v>
      </c>
      <c r="L12" s="18">
        <v>221</v>
      </c>
      <c r="M12" s="19">
        <v>223</v>
      </c>
      <c r="N12" s="15" t="s">
        <v>34</v>
      </c>
      <c r="O12" s="20">
        <v>128.69999999999999</v>
      </c>
      <c r="P12" s="17">
        <v>123.1</v>
      </c>
      <c r="Q12" s="17">
        <v>377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10.363</v>
      </c>
      <c r="D16" s="8" t="s">
        <v>15</v>
      </c>
      <c r="E16" s="9">
        <v>22.347000000000001</v>
      </c>
      <c r="F16" s="182">
        <v>25.17</v>
      </c>
      <c r="G16" s="183"/>
      <c r="H16" s="184"/>
      <c r="I16" s="26">
        <v>8.5129999999999999</v>
      </c>
      <c r="J16" s="9">
        <v>17.109000000000002</v>
      </c>
      <c r="K16" s="9">
        <v>20.103000000000002</v>
      </c>
      <c r="L16" s="195">
        <v>21.716999999999999</v>
      </c>
      <c r="M16" s="196"/>
      <c r="N16" s="197"/>
      <c r="O16" s="185">
        <v>18.64</v>
      </c>
      <c r="P16" s="186"/>
      <c r="Q16" s="27">
        <v>16.744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390</v>
      </c>
      <c r="C18" s="8">
        <v>110</v>
      </c>
      <c r="D18" s="8" t="s">
        <v>15</v>
      </c>
      <c r="E18" s="8">
        <v>1600</v>
      </c>
      <c r="F18" s="8">
        <v>100</v>
      </c>
      <c r="G18" s="8">
        <v>90</v>
      </c>
      <c r="H18" s="13">
        <v>90</v>
      </c>
      <c r="I18" s="7">
        <v>12</v>
      </c>
      <c r="J18" s="8">
        <v>400</v>
      </c>
      <c r="K18" s="8">
        <v>1300</v>
      </c>
      <c r="L18" s="8">
        <v>10</v>
      </c>
      <c r="M18" s="8">
        <v>8</v>
      </c>
      <c r="N18" s="8">
        <v>8</v>
      </c>
      <c r="O18" s="7">
        <v>750</v>
      </c>
      <c r="P18" s="8">
        <v>800</v>
      </c>
      <c r="Q18" s="13">
        <v>150</v>
      </c>
    </row>
    <row r="19" spans="1:18" ht="12" thickBot="1" x14ac:dyDescent="0.2">
      <c r="A19" s="14" t="s">
        <v>33</v>
      </c>
      <c r="B19" s="16" t="s">
        <v>390</v>
      </c>
      <c r="C19" s="20">
        <v>136.19999999999999</v>
      </c>
      <c r="D19" s="16" t="s">
        <v>34</v>
      </c>
      <c r="E19" s="17">
        <v>775</v>
      </c>
      <c r="F19" s="31">
        <v>86.6</v>
      </c>
      <c r="G19" s="31">
        <v>83.6</v>
      </c>
      <c r="H19" s="32">
        <v>83.5</v>
      </c>
      <c r="I19" s="33">
        <v>122.1</v>
      </c>
      <c r="J19" s="17">
        <v>311</v>
      </c>
      <c r="K19" s="17">
        <v>581</v>
      </c>
      <c r="L19" s="31">
        <v>51.7</v>
      </c>
      <c r="M19" s="31">
        <v>50.6</v>
      </c>
      <c r="N19" s="34">
        <v>47.9</v>
      </c>
      <c r="O19" s="35">
        <v>512</v>
      </c>
      <c r="P19" s="18">
        <v>563</v>
      </c>
      <c r="Q19" s="36">
        <v>195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8.6120000000000001</v>
      </c>
      <c r="C23" s="182">
        <v>11.23</v>
      </c>
      <c r="D23" s="183"/>
      <c r="E23" s="184"/>
      <c r="F23" s="26">
        <v>7.2370000000000001</v>
      </c>
      <c r="G23" s="9">
        <v>7.6849999999999996</v>
      </c>
      <c r="H23" s="182">
        <v>7.4509999999999996</v>
      </c>
      <c r="I23" s="183"/>
      <c r="J23" s="184"/>
      <c r="K23" s="7" t="s">
        <v>15</v>
      </c>
      <c r="L23" s="9">
        <v>30.056999999999999</v>
      </c>
      <c r="M23" s="9">
        <v>28.945</v>
      </c>
      <c r="N23" s="9">
        <v>35</v>
      </c>
      <c r="O23" s="182">
        <v>42.180999999999997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12</v>
      </c>
      <c r="C25" s="8">
        <v>25</v>
      </c>
      <c r="D25" s="8">
        <v>20</v>
      </c>
      <c r="E25" s="13">
        <v>25</v>
      </c>
      <c r="F25" s="7">
        <v>900</v>
      </c>
      <c r="G25" s="8">
        <v>800</v>
      </c>
      <c r="H25" s="8">
        <v>15</v>
      </c>
      <c r="I25" s="8">
        <v>12</v>
      </c>
      <c r="J25" s="39">
        <v>12</v>
      </c>
      <c r="K25" s="7" t="s">
        <v>15</v>
      </c>
      <c r="L25" s="8">
        <v>780</v>
      </c>
      <c r="M25" s="8">
        <v>5800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110.9</v>
      </c>
      <c r="C26" s="31">
        <v>68.2</v>
      </c>
      <c r="D26" s="31">
        <v>64.2</v>
      </c>
      <c r="E26" s="32">
        <v>63.1</v>
      </c>
      <c r="F26" s="40">
        <v>457</v>
      </c>
      <c r="G26" s="17">
        <v>377</v>
      </c>
      <c r="H26" s="31">
        <v>49.7</v>
      </c>
      <c r="I26" s="31">
        <v>48</v>
      </c>
      <c r="J26" s="34">
        <v>48.7</v>
      </c>
      <c r="K26" s="16" t="s">
        <v>34</v>
      </c>
      <c r="L26" s="41">
        <v>417</v>
      </c>
      <c r="M26" s="16">
        <v>3180</v>
      </c>
      <c r="N26" s="41">
        <v>665</v>
      </c>
      <c r="O26" s="31">
        <v>38.1</v>
      </c>
      <c r="P26" s="31">
        <v>35.9</v>
      </c>
      <c r="Q26" s="32">
        <v>36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15.063000000000001</v>
      </c>
      <c r="C30" s="9">
        <v>20.332000000000001</v>
      </c>
      <c r="D30" s="9">
        <v>23.629000000000001</v>
      </c>
      <c r="E30" s="182">
        <v>24.710999999999999</v>
      </c>
      <c r="F30" s="184"/>
      <c r="G30" s="26">
        <v>12.102</v>
      </c>
      <c r="H30" s="9">
        <v>14.714</v>
      </c>
      <c r="I30" s="9">
        <v>25.062999999999999</v>
      </c>
      <c r="J30" s="182">
        <v>31.425000000000001</v>
      </c>
      <c r="K30" s="183"/>
      <c r="L30" s="184"/>
      <c r="M30" s="26">
        <v>4.3259999999999996</v>
      </c>
      <c r="N30" s="9">
        <v>6.3090000000000002</v>
      </c>
      <c r="O30" s="182">
        <v>8.17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40</v>
      </c>
      <c r="D32" s="8">
        <v>15</v>
      </c>
      <c r="E32" s="8">
        <v>8</v>
      </c>
      <c r="F32" s="39">
        <v>10</v>
      </c>
      <c r="G32" s="7">
        <v>8</v>
      </c>
      <c r="H32" s="8">
        <v>1800</v>
      </c>
      <c r="I32" s="8">
        <v>5000</v>
      </c>
      <c r="J32" s="8">
        <v>15</v>
      </c>
      <c r="K32" s="8">
        <v>12</v>
      </c>
      <c r="L32" s="13">
        <v>15</v>
      </c>
      <c r="M32" s="7">
        <v>60</v>
      </c>
      <c r="N32" s="8">
        <v>140</v>
      </c>
      <c r="O32" s="8">
        <v>250</v>
      </c>
      <c r="P32" s="8">
        <v>300</v>
      </c>
      <c r="Q32" s="13">
        <v>280</v>
      </c>
      <c r="R32" s="22"/>
    </row>
    <row r="33" spans="1:18" ht="12" thickBot="1" x14ac:dyDescent="0.2">
      <c r="A33" s="44" t="s">
        <v>33</v>
      </c>
      <c r="B33" s="15">
        <v>163.9</v>
      </c>
      <c r="C33" s="17">
        <v>130.30000000000001</v>
      </c>
      <c r="D33" s="20">
        <v>68.8</v>
      </c>
      <c r="E33" s="20">
        <v>48.2</v>
      </c>
      <c r="F33" s="45">
        <v>49.3</v>
      </c>
      <c r="G33" s="33">
        <v>93.7</v>
      </c>
      <c r="H33" s="16">
        <v>1020</v>
      </c>
      <c r="I33" s="16">
        <v>2600</v>
      </c>
      <c r="J33" s="16">
        <v>49.7</v>
      </c>
      <c r="K33" s="20">
        <v>48</v>
      </c>
      <c r="L33" s="46">
        <v>51.6</v>
      </c>
      <c r="M33" s="20">
        <v>79.8</v>
      </c>
      <c r="N33" s="20">
        <v>128.6</v>
      </c>
      <c r="O33" s="17">
        <v>172.6</v>
      </c>
      <c r="P33" s="17">
        <v>183</v>
      </c>
      <c r="Q33" s="47">
        <v>180.2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4.9560000000000004</v>
      </c>
      <c r="K44" s="9">
        <v>11.9</v>
      </c>
      <c r="L44" s="182">
        <v>20.863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30</v>
      </c>
      <c r="K46" s="39">
        <v>18</v>
      </c>
      <c r="L46" s="49">
        <v>12</v>
      </c>
      <c r="M46" s="8">
        <v>15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108.7</v>
      </c>
      <c r="K47" s="45">
        <v>73.400000000000006</v>
      </c>
      <c r="L47" s="51">
        <v>70.599999999999994</v>
      </c>
      <c r="M47" s="16">
        <v>72.3</v>
      </c>
      <c r="N47" s="46">
        <v>69.599999999999994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16.167999999999999</v>
      </c>
      <c r="D51" s="183"/>
      <c r="E51" s="184"/>
      <c r="F51" s="185">
        <v>17.638000000000002</v>
      </c>
      <c r="G51" s="183"/>
      <c r="H51" s="186"/>
      <c r="I51" s="182">
        <v>7.2229999999999999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300</v>
      </c>
      <c r="D53" s="8">
        <v>480</v>
      </c>
      <c r="E53" s="54" t="s">
        <v>147</v>
      </c>
      <c r="F53" s="49" t="s">
        <v>147</v>
      </c>
      <c r="G53" s="8">
        <v>420</v>
      </c>
      <c r="H53" s="55">
        <v>420</v>
      </c>
      <c r="I53" s="8">
        <v>40</v>
      </c>
      <c r="J53" s="8">
        <v>35</v>
      </c>
      <c r="K53" s="13">
        <v>35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243</v>
      </c>
      <c r="D54" s="56">
        <v>343</v>
      </c>
      <c r="E54" s="57" t="s">
        <v>147</v>
      </c>
      <c r="F54" s="51" t="s">
        <v>147</v>
      </c>
      <c r="G54" s="56">
        <v>266</v>
      </c>
      <c r="H54" s="58">
        <v>270</v>
      </c>
      <c r="I54" s="31">
        <v>62.7</v>
      </c>
      <c r="J54" s="59">
        <v>65.5</v>
      </c>
      <c r="K54" s="32">
        <v>65.900000000000006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4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41435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16.649999999999999</v>
      </c>
      <c r="E9" s="182">
        <v>20.036999999999999</v>
      </c>
      <c r="F9" s="183"/>
      <c r="G9" s="184"/>
      <c r="H9" s="7" t="s">
        <v>15</v>
      </c>
      <c r="I9" s="8" t="s">
        <v>15</v>
      </c>
      <c r="J9" s="9">
        <v>13.577</v>
      </c>
      <c r="K9" s="182">
        <v>18.632999999999999</v>
      </c>
      <c r="L9" s="183"/>
      <c r="M9" s="184"/>
      <c r="N9" s="7" t="s">
        <v>15</v>
      </c>
      <c r="O9" s="9">
        <v>16.648</v>
      </c>
      <c r="P9" s="182">
        <v>25.05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1200</v>
      </c>
      <c r="F11" s="8">
        <v>1400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300</v>
      </c>
      <c r="L11" s="8">
        <v>300</v>
      </c>
      <c r="M11" s="13">
        <v>310</v>
      </c>
      <c r="N11" s="7" t="s">
        <v>15</v>
      </c>
      <c r="O11" s="8">
        <v>120</v>
      </c>
      <c r="P11" s="8">
        <v>75</v>
      </c>
      <c r="Q11" s="8">
        <v>320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235</v>
      </c>
      <c r="E12" s="18">
        <v>787</v>
      </c>
      <c r="F12" s="18">
        <v>858</v>
      </c>
      <c r="G12" s="19" t="s">
        <v>147</v>
      </c>
      <c r="H12" s="15" t="s">
        <v>34</v>
      </c>
      <c r="I12" s="16" t="s">
        <v>34</v>
      </c>
      <c r="J12" s="20">
        <v>126.1</v>
      </c>
      <c r="K12" s="18">
        <v>214</v>
      </c>
      <c r="L12" s="18">
        <v>224</v>
      </c>
      <c r="M12" s="19">
        <v>224</v>
      </c>
      <c r="N12" s="15" t="s">
        <v>34</v>
      </c>
      <c r="O12" s="20">
        <v>141</v>
      </c>
      <c r="P12" s="17">
        <v>106.4</v>
      </c>
      <c r="Q12" s="17">
        <v>227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4.2080000000000002</v>
      </c>
      <c r="C16" s="9">
        <v>10.54</v>
      </c>
      <c r="D16" s="8" t="s">
        <v>15</v>
      </c>
      <c r="E16" s="9">
        <v>22.119</v>
      </c>
      <c r="F16" s="182">
        <v>25.356999999999999</v>
      </c>
      <c r="G16" s="183"/>
      <c r="H16" s="184"/>
      <c r="I16" s="26">
        <v>8.86</v>
      </c>
      <c r="J16" s="9">
        <v>17.207000000000001</v>
      </c>
      <c r="K16" s="9">
        <v>20.100000000000001</v>
      </c>
      <c r="L16" s="195">
        <v>21.86</v>
      </c>
      <c r="M16" s="196"/>
      <c r="N16" s="197"/>
      <c r="O16" s="185">
        <v>19.21</v>
      </c>
      <c r="P16" s="186"/>
      <c r="Q16" s="27">
        <v>17.344999999999999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8">
        <v>7</v>
      </c>
      <c r="D18" s="8" t="s">
        <v>15</v>
      </c>
      <c r="E18" s="8">
        <v>1800</v>
      </c>
      <c r="F18" s="8">
        <v>90</v>
      </c>
      <c r="G18" s="8">
        <v>120</v>
      </c>
      <c r="H18" s="13">
        <v>120</v>
      </c>
      <c r="I18" s="7">
        <v>20</v>
      </c>
      <c r="J18" s="8">
        <v>500</v>
      </c>
      <c r="K18" s="8">
        <v>1300</v>
      </c>
      <c r="L18" s="8">
        <v>20</v>
      </c>
      <c r="M18" s="8">
        <v>18</v>
      </c>
      <c r="N18" s="8">
        <v>15</v>
      </c>
      <c r="O18" s="7">
        <v>800</v>
      </c>
      <c r="P18" s="8">
        <v>850</v>
      </c>
      <c r="Q18" s="13">
        <v>130</v>
      </c>
    </row>
    <row r="19" spans="1:18" ht="12" thickBot="1" x14ac:dyDescent="0.2">
      <c r="A19" s="14" t="s">
        <v>33</v>
      </c>
      <c r="B19" s="16">
        <v>97</v>
      </c>
      <c r="C19" s="20">
        <v>53.6</v>
      </c>
      <c r="D19" s="16" t="s">
        <v>34</v>
      </c>
      <c r="E19" s="17">
        <v>830</v>
      </c>
      <c r="F19" s="31">
        <v>97</v>
      </c>
      <c r="G19" s="31">
        <v>96.5</v>
      </c>
      <c r="H19" s="32">
        <v>97.5</v>
      </c>
      <c r="I19" s="33">
        <v>134.4</v>
      </c>
      <c r="J19" s="17">
        <v>415</v>
      </c>
      <c r="K19" s="17">
        <v>583</v>
      </c>
      <c r="L19" s="31">
        <v>49.4</v>
      </c>
      <c r="M19" s="31">
        <v>48.4</v>
      </c>
      <c r="N19" s="34">
        <v>54.1</v>
      </c>
      <c r="O19" s="35">
        <v>520</v>
      </c>
      <c r="P19" s="18">
        <v>564</v>
      </c>
      <c r="Q19" s="36">
        <v>183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8.58</v>
      </c>
      <c r="C23" s="182">
        <v>11.606999999999999</v>
      </c>
      <c r="D23" s="183"/>
      <c r="E23" s="184"/>
      <c r="F23" s="26">
        <v>7.16</v>
      </c>
      <c r="G23" s="9">
        <v>7.8490000000000002</v>
      </c>
      <c r="H23" s="182">
        <v>7.5629999999999997</v>
      </c>
      <c r="I23" s="183"/>
      <c r="J23" s="184"/>
      <c r="K23" s="7" t="s">
        <v>15</v>
      </c>
      <c r="L23" s="9">
        <v>30.097999999999999</v>
      </c>
      <c r="M23" s="9">
        <v>28.969000000000001</v>
      </c>
      <c r="N23" s="9">
        <v>34.89</v>
      </c>
      <c r="O23" s="182">
        <v>42.390999999999998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12</v>
      </c>
      <c r="C25" s="8">
        <v>22</v>
      </c>
      <c r="D25" s="8">
        <v>20</v>
      </c>
      <c r="E25" s="13">
        <v>18</v>
      </c>
      <c r="F25" s="7">
        <v>1000</v>
      </c>
      <c r="G25" s="8">
        <v>800</v>
      </c>
      <c r="H25" s="8">
        <v>12</v>
      </c>
      <c r="I25" s="8">
        <v>10</v>
      </c>
      <c r="J25" s="39">
        <v>12</v>
      </c>
      <c r="K25" s="7" t="s">
        <v>15</v>
      </c>
      <c r="L25" s="8">
        <v>800</v>
      </c>
      <c r="M25" s="8">
        <v>5000</v>
      </c>
      <c r="N25" s="8">
        <v>3800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114.8</v>
      </c>
      <c r="C26" s="31">
        <v>67.3</v>
      </c>
      <c r="D26" s="31">
        <v>66.400000000000006</v>
      </c>
      <c r="E26" s="32">
        <v>64.099999999999994</v>
      </c>
      <c r="F26" s="40">
        <v>441</v>
      </c>
      <c r="G26" s="17">
        <v>390</v>
      </c>
      <c r="H26" s="31">
        <v>48.9</v>
      </c>
      <c r="I26" s="31">
        <v>49.4</v>
      </c>
      <c r="J26" s="34">
        <v>49.7</v>
      </c>
      <c r="K26" s="16" t="s">
        <v>34</v>
      </c>
      <c r="L26" s="41">
        <v>426</v>
      </c>
      <c r="M26" s="16">
        <v>3210</v>
      </c>
      <c r="N26" s="41">
        <v>1567</v>
      </c>
      <c r="O26" s="31">
        <v>37.6</v>
      </c>
      <c r="P26" s="31">
        <v>37.5</v>
      </c>
      <c r="Q26" s="32">
        <v>37.200000000000003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15.071999999999999</v>
      </c>
      <c r="C30" s="9">
        <v>20.472000000000001</v>
      </c>
      <c r="D30" s="9">
        <v>23.844999999999999</v>
      </c>
      <c r="E30" s="182">
        <v>24.73</v>
      </c>
      <c r="F30" s="184"/>
      <c r="G30" s="26">
        <v>12.134</v>
      </c>
      <c r="H30" s="9">
        <v>14.77</v>
      </c>
      <c r="I30" s="9">
        <v>25.015000000000001</v>
      </c>
      <c r="J30" s="182">
        <v>31.875</v>
      </c>
      <c r="K30" s="183"/>
      <c r="L30" s="184"/>
      <c r="M30" s="26">
        <v>5.0250000000000004</v>
      </c>
      <c r="N30" s="9">
        <v>6.2</v>
      </c>
      <c r="O30" s="182">
        <v>8.8000000000000007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35</v>
      </c>
      <c r="D32" s="8">
        <v>15</v>
      </c>
      <c r="E32" s="8">
        <v>7</v>
      </c>
      <c r="F32" s="39">
        <v>10</v>
      </c>
      <c r="G32" s="7">
        <v>8</v>
      </c>
      <c r="H32" s="8">
        <v>1900</v>
      </c>
      <c r="I32" s="8">
        <v>3500</v>
      </c>
      <c r="J32" s="8">
        <v>20</v>
      </c>
      <c r="K32" s="8">
        <v>15</v>
      </c>
      <c r="L32" s="13">
        <v>15</v>
      </c>
      <c r="M32" s="7">
        <v>50</v>
      </c>
      <c r="N32" s="8">
        <v>120</v>
      </c>
      <c r="O32" s="8">
        <v>250</v>
      </c>
      <c r="P32" s="8">
        <v>280</v>
      </c>
      <c r="Q32" s="13">
        <v>320</v>
      </c>
      <c r="R32" s="22"/>
    </row>
    <row r="33" spans="1:18" ht="12" thickBot="1" x14ac:dyDescent="0.2">
      <c r="A33" s="44" t="s">
        <v>33</v>
      </c>
      <c r="B33" s="15">
        <v>170.5</v>
      </c>
      <c r="C33" s="17">
        <v>132.6</v>
      </c>
      <c r="D33" s="20">
        <v>75.599999999999994</v>
      </c>
      <c r="E33" s="20">
        <v>47.9</v>
      </c>
      <c r="F33" s="45">
        <v>47.2</v>
      </c>
      <c r="G33" s="33">
        <v>88.1</v>
      </c>
      <c r="H33" s="16">
        <v>990</v>
      </c>
      <c r="I33" s="16">
        <v>2620</v>
      </c>
      <c r="J33" s="16">
        <v>56.1</v>
      </c>
      <c r="K33" s="20">
        <v>53.1</v>
      </c>
      <c r="L33" s="46">
        <v>54.9</v>
      </c>
      <c r="M33" s="20">
        <v>80.7</v>
      </c>
      <c r="N33" s="20">
        <v>124.8</v>
      </c>
      <c r="O33" s="17">
        <v>181.3</v>
      </c>
      <c r="P33" s="17">
        <v>186</v>
      </c>
      <c r="Q33" s="47">
        <v>223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5.1559999999999997</v>
      </c>
      <c r="K44" s="9">
        <v>11.074999999999999</v>
      </c>
      <c r="L44" s="182">
        <v>21.097999999999999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15</v>
      </c>
      <c r="L46" s="49" t="s">
        <v>393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102.6</v>
      </c>
      <c r="K47" s="45">
        <v>77.7</v>
      </c>
      <c r="L47" s="51" t="s">
        <v>394</v>
      </c>
      <c r="M47" s="16">
        <v>71.099999999999994</v>
      </c>
      <c r="N47" s="46">
        <v>70.5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17.169</v>
      </c>
      <c r="D51" s="183"/>
      <c r="E51" s="184"/>
      <c r="F51" s="185">
        <v>17.687999999999999</v>
      </c>
      <c r="G51" s="183"/>
      <c r="H51" s="186"/>
      <c r="I51" s="182">
        <v>7.2460000000000004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320</v>
      </c>
      <c r="D53" s="8">
        <v>500</v>
      </c>
      <c r="E53" s="54" t="s">
        <v>147</v>
      </c>
      <c r="F53" s="49" t="s">
        <v>147</v>
      </c>
      <c r="G53" s="8">
        <v>480</v>
      </c>
      <c r="H53" s="55">
        <v>450</v>
      </c>
      <c r="I53" s="8">
        <v>35</v>
      </c>
      <c r="J53" s="8">
        <v>35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244</v>
      </c>
      <c r="D54" s="56">
        <v>359</v>
      </c>
      <c r="E54" s="57" t="s">
        <v>147</v>
      </c>
      <c r="F54" s="51" t="s">
        <v>147</v>
      </c>
      <c r="G54" s="56">
        <v>283</v>
      </c>
      <c r="H54" s="58">
        <v>293</v>
      </c>
      <c r="I54" s="31">
        <v>62.8</v>
      </c>
      <c r="J54" s="59">
        <v>65.7</v>
      </c>
      <c r="K54" s="32">
        <v>66.099999999999994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7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41442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16.61</v>
      </c>
      <c r="E9" s="182">
        <v>19.937999999999999</v>
      </c>
      <c r="F9" s="183"/>
      <c r="G9" s="184"/>
      <c r="H9" s="7" t="s">
        <v>15</v>
      </c>
      <c r="I9" s="8" t="s">
        <v>15</v>
      </c>
      <c r="J9" s="9">
        <v>13.617000000000001</v>
      </c>
      <c r="K9" s="182">
        <v>18.623999999999999</v>
      </c>
      <c r="L9" s="183"/>
      <c r="M9" s="184"/>
      <c r="N9" s="7" t="s">
        <v>15</v>
      </c>
      <c r="O9" s="9">
        <v>16.632000000000001</v>
      </c>
      <c r="P9" s="182">
        <v>25.073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395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1400</v>
      </c>
      <c r="F11" s="8">
        <v>1400</v>
      </c>
      <c r="G11" s="13" t="s">
        <v>396</v>
      </c>
      <c r="H11" s="7" t="s">
        <v>15</v>
      </c>
      <c r="I11" s="8" t="s">
        <v>15</v>
      </c>
      <c r="J11" s="8">
        <v>70</v>
      </c>
      <c r="K11" s="8">
        <v>300</v>
      </c>
      <c r="L11" s="8">
        <v>300</v>
      </c>
      <c r="M11" s="13">
        <v>300</v>
      </c>
      <c r="N11" s="7" t="s">
        <v>15</v>
      </c>
      <c r="O11" s="8">
        <v>120</v>
      </c>
      <c r="P11" s="8">
        <v>80</v>
      </c>
      <c r="Q11" s="8">
        <v>300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247</v>
      </c>
      <c r="E12" s="18">
        <v>791</v>
      </c>
      <c r="F12" s="18">
        <v>870</v>
      </c>
      <c r="G12" s="19" t="s">
        <v>396</v>
      </c>
      <c r="H12" s="15" t="s">
        <v>34</v>
      </c>
      <c r="I12" s="16" t="s">
        <v>34</v>
      </c>
      <c r="J12" s="20">
        <v>127.8</v>
      </c>
      <c r="K12" s="18">
        <v>221</v>
      </c>
      <c r="L12" s="18">
        <v>222</v>
      </c>
      <c r="M12" s="19">
        <v>225</v>
      </c>
      <c r="N12" s="15" t="s">
        <v>34</v>
      </c>
      <c r="O12" s="20">
        <v>137.30000000000001</v>
      </c>
      <c r="P12" s="17">
        <v>110.3</v>
      </c>
      <c r="Q12" s="17">
        <v>230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4.0739999999999998</v>
      </c>
      <c r="C16" s="9">
        <v>10.436999999999999</v>
      </c>
      <c r="D16" s="8" t="s">
        <v>15</v>
      </c>
      <c r="E16" s="9">
        <v>22.085999999999999</v>
      </c>
      <c r="F16" s="182">
        <v>25.265000000000001</v>
      </c>
      <c r="G16" s="183"/>
      <c r="H16" s="184"/>
      <c r="I16" s="26">
        <v>8.7810000000000006</v>
      </c>
      <c r="J16" s="9">
        <v>17.225000000000001</v>
      </c>
      <c r="K16" s="9">
        <v>20.004000000000001</v>
      </c>
      <c r="L16" s="195">
        <v>21.8</v>
      </c>
      <c r="M16" s="196"/>
      <c r="N16" s="197"/>
      <c r="O16" s="185">
        <v>19.152000000000001</v>
      </c>
      <c r="P16" s="186"/>
      <c r="Q16" s="27">
        <v>17.315999999999999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5</v>
      </c>
      <c r="C18" s="8">
        <v>60</v>
      </c>
      <c r="D18" s="8" t="s">
        <v>15</v>
      </c>
      <c r="E18" s="8">
        <v>1800</v>
      </c>
      <c r="F18" s="8">
        <v>120</v>
      </c>
      <c r="G18" s="8">
        <v>110</v>
      </c>
      <c r="H18" s="13">
        <v>110</v>
      </c>
      <c r="I18" s="7">
        <v>18</v>
      </c>
      <c r="J18" s="8">
        <v>480</v>
      </c>
      <c r="K18" s="8">
        <v>1150</v>
      </c>
      <c r="L18" s="8">
        <v>18</v>
      </c>
      <c r="M18" s="8">
        <v>10</v>
      </c>
      <c r="N18" s="8">
        <v>8</v>
      </c>
      <c r="O18" s="7">
        <v>800</v>
      </c>
      <c r="P18" s="8">
        <v>850</v>
      </c>
      <c r="Q18" s="13">
        <v>150</v>
      </c>
    </row>
    <row r="19" spans="1:18" ht="12" thickBot="1" x14ac:dyDescent="0.2">
      <c r="A19" s="14" t="s">
        <v>33</v>
      </c>
      <c r="B19" s="16">
        <v>49.3</v>
      </c>
      <c r="C19" s="20">
        <v>118.9</v>
      </c>
      <c r="D19" s="16" t="s">
        <v>34</v>
      </c>
      <c r="E19" s="17">
        <v>822</v>
      </c>
      <c r="F19" s="31">
        <v>97.6</v>
      </c>
      <c r="G19" s="31">
        <v>97.3</v>
      </c>
      <c r="H19" s="32">
        <v>96.6</v>
      </c>
      <c r="I19" s="33">
        <v>130.5</v>
      </c>
      <c r="J19" s="17">
        <v>373</v>
      </c>
      <c r="K19" s="17">
        <v>637</v>
      </c>
      <c r="L19" s="31">
        <v>50.1</v>
      </c>
      <c r="M19" s="31">
        <v>48.3</v>
      </c>
      <c r="N19" s="34">
        <v>48.5</v>
      </c>
      <c r="O19" s="35">
        <v>540</v>
      </c>
      <c r="P19" s="18">
        <v>571</v>
      </c>
      <c r="Q19" s="36">
        <v>190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8.5329999999999995</v>
      </c>
      <c r="C23" s="182">
        <v>11.519</v>
      </c>
      <c r="D23" s="183"/>
      <c r="E23" s="184"/>
      <c r="F23" s="26">
        <v>7.1479999999999997</v>
      </c>
      <c r="G23" s="9">
        <v>7.8</v>
      </c>
      <c r="H23" s="182">
        <v>7.524</v>
      </c>
      <c r="I23" s="183"/>
      <c r="J23" s="184"/>
      <c r="K23" s="7" t="s">
        <v>15</v>
      </c>
      <c r="L23" s="9">
        <v>30.094000000000001</v>
      </c>
      <c r="M23" s="9">
        <v>28.917000000000002</v>
      </c>
      <c r="N23" s="9">
        <v>34.807000000000002</v>
      </c>
      <c r="O23" s="182">
        <v>42.213000000000001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397</v>
      </c>
      <c r="G24" s="11" t="s">
        <v>398</v>
      </c>
      <c r="H24" s="11" t="s">
        <v>399</v>
      </c>
      <c r="I24" s="11" t="s">
        <v>400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22</v>
      </c>
      <c r="D25" s="8">
        <v>22</v>
      </c>
      <c r="E25" s="13">
        <v>22</v>
      </c>
      <c r="F25" s="7">
        <v>900</v>
      </c>
      <c r="G25" s="8">
        <v>800</v>
      </c>
      <c r="H25" s="8">
        <v>12</v>
      </c>
      <c r="I25" s="8">
        <v>10</v>
      </c>
      <c r="J25" s="39">
        <v>10</v>
      </c>
      <c r="K25" s="7" t="s">
        <v>15</v>
      </c>
      <c r="L25" s="8">
        <v>800</v>
      </c>
      <c r="M25" s="8">
        <v>5000</v>
      </c>
      <c r="N25" s="8">
        <v>3800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115.9</v>
      </c>
      <c r="C26" s="31">
        <v>67.400000000000006</v>
      </c>
      <c r="D26" s="31">
        <v>66.900000000000006</v>
      </c>
      <c r="E26" s="32">
        <v>65.5</v>
      </c>
      <c r="F26" s="40">
        <v>449</v>
      </c>
      <c r="G26" s="17">
        <v>384</v>
      </c>
      <c r="H26" s="31">
        <v>48.7</v>
      </c>
      <c r="I26" s="31">
        <v>50.1</v>
      </c>
      <c r="J26" s="34">
        <v>50</v>
      </c>
      <c r="K26" s="16" t="s">
        <v>34</v>
      </c>
      <c r="L26" s="41">
        <v>448</v>
      </c>
      <c r="M26" s="16">
        <v>3120</v>
      </c>
      <c r="N26" s="41">
        <v>1567</v>
      </c>
      <c r="O26" s="31">
        <v>37.9</v>
      </c>
      <c r="P26" s="31">
        <v>37.299999999999997</v>
      </c>
      <c r="Q26" s="32">
        <v>36.9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401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15.047000000000001</v>
      </c>
      <c r="C30" s="9">
        <v>20.443999999999999</v>
      </c>
      <c r="D30" s="9">
        <v>23.8</v>
      </c>
      <c r="E30" s="182">
        <v>24.646000000000001</v>
      </c>
      <c r="F30" s="184"/>
      <c r="G30" s="26">
        <v>11.984999999999999</v>
      </c>
      <c r="H30" s="9">
        <v>14.446</v>
      </c>
      <c r="I30" s="9">
        <v>24.835999999999999</v>
      </c>
      <c r="J30" s="182">
        <v>31.742000000000001</v>
      </c>
      <c r="K30" s="183"/>
      <c r="L30" s="184"/>
      <c r="M30" s="26">
        <v>4.66</v>
      </c>
      <c r="N30" s="9">
        <v>6.2469999999999999</v>
      </c>
      <c r="O30" s="182">
        <v>8.7390000000000008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40</v>
      </c>
      <c r="D32" s="8">
        <v>15</v>
      </c>
      <c r="E32" s="8">
        <v>8</v>
      </c>
      <c r="F32" s="39">
        <v>10</v>
      </c>
      <c r="G32" s="7">
        <v>8</v>
      </c>
      <c r="H32" s="8">
        <v>1800</v>
      </c>
      <c r="I32" s="8">
        <v>5000</v>
      </c>
      <c r="J32" s="8">
        <v>18</v>
      </c>
      <c r="K32" s="8">
        <v>15</v>
      </c>
      <c r="L32" s="13">
        <v>18</v>
      </c>
      <c r="M32" s="7">
        <v>60</v>
      </c>
      <c r="N32" s="8">
        <v>100</v>
      </c>
      <c r="O32" s="8">
        <v>220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169.8</v>
      </c>
      <c r="C33" s="17">
        <v>133.1</v>
      </c>
      <c r="D33" s="20">
        <v>69.8</v>
      </c>
      <c r="E33" s="20">
        <v>48.1</v>
      </c>
      <c r="F33" s="45">
        <v>48.2</v>
      </c>
      <c r="G33" s="33">
        <v>88.1</v>
      </c>
      <c r="H33" s="16">
        <v>1036</v>
      </c>
      <c r="I33" s="16">
        <v>2650</v>
      </c>
      <c r="J33" s="16">
        <v>52.4</v>
      </c>
      <c r="K33" s="20">
        <v>52.4</v>
      </c>
      <c r="L33" s="46">
        <v>54.4</v>
      </c>
      <c r="M33" s="20">
        <v>70.900000000000006</v>
      </c>
      <c r="N33" s="20">
        <v>127.4</v>
      </c>
      <c r="O33" s="17">
        <v>172.3</v>
      </c>
      <c r="P33" s="17">
        <v>183</v>
      </c>
      <c r="Q33" s="47">
        <v>181.2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402</v>
      </c>
      <c r="E37" s="9" t="s">
        <v>402</v>
      </c>
      <c r="F37" s="9" t="s">
        <v>402</v>
      </c>
      <c r="G37" s="182" t="s">
        <v>402</v>
      </c>
      <c r="H37" s="183"/>
      <c r="I37" s="186"/>
      <c r="J37" s="182" t="s">
        <v>402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396</v>
      </c>
      <c r="E39" s="8" t="s">
        <v>396</v>
      </c>
      <c r="F39" s="8" t="s">
        <v>396</v>
      </c>
      <c r="G39" s="8" t="s">
        <v>396</v>
      </c>
      <c r="H39" s="8" t="s">
        <v>396</v>
      </c>
      <c r="I39" s="8" t="s">
        <v>396</v>
      </c>
      <c r="J39" s="8" t="s">
        <v>396</v>
      </c>
      <c r="K39" s="8" t="s">
        <v>396</v>
      </c>
      <c r="L39" s="13" t="s">
        <v>396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396</v>
      </c>
      <c r="E40" s="16" t="s">
        <v>396</v>
      </c>
      <c r="F40" s="16" t="s">
        <v>396</v>
      </c>
      <c r="G40" s="16" t="s">
        <v>396</v>
      </c>
      <c r="H40" s="16" t="s">
        <v>396</v>
      </c>
      <c r="I40" s="16" t="s">
        <v>396</v>
      </c>
      <c r="J40" s="20" t="s">
        <v>396</v>
      </c>
      <c r="K40" s="20" t="s">
        <v>396</v>
      </c>
      <c r="L40" s="45" t="s">
        <v>396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403</v>
      </c>
      <c r="E44" s="9" t="s">
        <v>403</v>
      </c>
      <c r="F44" s="9" t="s">
        <v>403</v>
      </c>
      <c r="G44" s="182" t="s">
        <v>403</v>
      </c>
      <c r="H44" s="183"/>
      <c r="I44" s="184"/>
      <c r="J44" s="26">
        <v>4.1150000000000002</v>
      </c>
      <c r="K44" s="9">
        <v>11.103</v>
      </c>
      <c r="L44" s="182">
        <v>21.044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404</v>
      </c>
      <c r="C45" s="11" t="s">
        <v>405</v>
      </c>
      <c r="D45" s="11" t="s">
        <v>406</v>
      </c>
      <c r="E45" s="11" t="s">
        <v>407</v>
      </c>
      <c r="F45" s="11" t="s">
        <v>408</v>
      </c>
      <c r="G45" s="11" t="s">
        <v>409</v>
      </c>
      <c r="H45" s="11" t="s">
        <v>410</v>
      </c>
      <c r="I45" s="28" t="s">
        <v>411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412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396</v>
      </c>
      <c r="E46" s="8" t="s">
        <v>396</v>
      </c>
      <c r="F46" s="8" t="s">
        <v>396</v>
      </c>
      <c r="G46" s="8" t="s">
        <v>396</v>
      </c>
      <c r="H46" s="8" t="s">
        <v>396</v>
      </c>
      <c r="I46" s="39" t="s">
        <v>396</v>
      </c>
      <c r="J46" s="7">
        <v>12</v>
      </c>
      <c r="K46" s="39">
        <v>12</v>
      </c>
      <c r="L46" s="49" t="s">
        <v>396</v>
      </c>
      <c r="M46" s="8">
        <v>20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396</v>
      </c>
      <c r="E47" s="16" t="s">
        <v>396</v>
      </c>
      <c r="F47" s="16" t="s">
        <v>396</v>
      </c>
      <c r="G47" s="16" t="s">
        <v>396</v>
      </c>
      <c r="H47" s="16" t="s">
        <v>396</v>
      </c>
      <c r="I47" s="50" t="s">
        <v>396</v>
      </c>
      <c r="J47" s="33">
        <v>103.2</v>
      </c>
      <c r="K47" s="45">
        <v>74.599999999999994</v>
      </c>
      <c r="L47" s="51" t="s">
        <v>396</v>
      </c>
      <c r="M47" s="16">
        <v>71.3</v>
      </c>
      <c r="N47" s="46">
        <v>69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17.068000000000001</v>
      </c>
      <c r="D51" s="183"/>
      <c r="E51" s="184"/>
      <c r="F51" s="185">
        <v>17.591000000000001</v>
      </c>
      <c r="G51" s="183"/>
      <c r="H51" s="186"/>
      <c r="I51" s="182">
        <v>7.2050000000000001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400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500</v>
      </c>
      <c r="E53" s="54" t="s">
        <v>396</v>
      </c>
      <c r="F53" s="49" t="s">
        <v>396</v>
      </c>
      <c r="G53" s="8">
        <v>450</v>
      </c>
      <c r="H53" s="55">
        <v>450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396</v>
      </c>
      <c r="C54" s="17">
        <v>159.69999999999999</v>
      </c>
      <c r="D54" s="56">
        <v>350</v>
      </c>
      <c r="E54" s="57" t="s">
        <v>396</v>
      </c>
      <c r="F54" s="51" t="s">
        <v>396</v>
      </c>
      <c r="G54" s="56">
        <v>288</v>
      </c>
      <c r="H54" s="58">
        <v>287</v>
      </c>
      <c r="I54" s="31">
        <v>62.2</v>
      </c>
      <c r="J54" s="59">
        <v>64.8</v>
      </c>
      <c r="K54" s="32">
        <v>66.2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7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41450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16.555</v>
      </c>
      <c r="E9" s="182">
        <v>19.555</v>
      </c>
      <c r="F9" s="183"/>
      <c r="G9" s="184"/>
      <c r="H9" s="7" t="s">
        <v>15</v>
      </c>
      <c r="I9" s="8" t="s">
        <v>15</v>
      </c>
      <c r="J9" s="9">
        <v>13.352</v>
      </c>
      <c r="K9" s="182">
        <v>18.54</v>
      </c>
      <c r="L9" s="183"/>
      <c r="M9" s="184"/>
      <c r="N9" s="7" t="s">
        <v>15</v>
      </c>
      <c r="O9" s="9">
        <v>16.699000000000002</v>
      </c>
      <c r="P9" s="182">
        <v>25.065000000000001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163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480</v>
      </c>
      <c r="E11" s="8">
        <v>1300</v>
      </c>
      <c r="F11" s="8">
        <v>1300</v>
      </c>
      <c r="G11" s="13" t="s">
        <v>153</v>
      </c>
      <c r="H11" s="7" t="s">
        <v>15</v>
      </c>
      <c r="I11" s="8" t="s">
        <v>15</v>
      </c>
      <c r="J11" s="8">
        <v>70</v>
      </c>
      <c r="K11" s="8">
        <v>300</v>
      </c>
      <c r="L11" s="8">
        <v>320</v>
      </c>
      <c r="M11" s="13">
        <v>320</v>
      </c>
      <c r="N11" s="7" t="s">
        <v>15</v>
      </c>
      <c r="O11" s="8">
        <v>110</v>
      </c>
      <c r="P11" s="8">
        <v>90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237</v>
      </c>
      <c r="E12" s="18">
        <v>826</v>
      </c>
      <c r="F12" s="18">
        <v>874</v>
      </c>
      <c r="G12" s="19" t="s">
        <v>153</v>
      </c>
      <c r="H12" s="15" t="s">
        <v>34</v>
      </c>
      <c r="I12" s="16" t="s">
        <v>34</v>
      </c>
      <c r="J12" s="20">
        <v>131.1</v>
      </c>
      <c r="K12" s="18">
        <v>213</v>
      </c>
      <c r="L12" s="18">
        <v>220</v>
      </c>
      <c r="M12" s="19">
        <v>221</v>
      </c>
      <c r="N12" s="15" t="s">
        <v>34</v>
      </c>
      <c r="O12" s="20">
        <v>135.30000000000001</v>
      </c>
      <c r="P12" s="17">
        <v>114.5</v>
      </c>
      <c r="Q12" s="17">
        <v>371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3.3929999999999998</v>
      </c>
      <c r="C16" s="9">
        <v>9.6349999999999998</v>
      </c>
      <c r="D16" s="8" t="s">
        <v>15</v>
      </c>
      <c r="E16" s="9">
        <v>22.094999999999999</v>
      </c>
      <c r="F16" s="182">
        <v>25.053999999999998</v>
      </c>
      <c r="G16" s="183"/>
      <c r="H16" s="184"/>
      <c r="I16" s="26">
        <v>8.3650000000000002</v>
      </c>
      <c r="J16" s="9">
        <v>17.029</v>
      </c>
      <c r="K16" s="9">
        <v>20.059999999999999</v>
      </c>
      <c r="L16" s="195">
        <v>21.672999999999998</v>
      </c>
      <c r="M16" s="196"/>
      <c r="N16" s="197"/>
      <c r="O16" s="185">
        <v>18.54</v>
      </c>
      <c r="P16" s="186"/>
      <c r="Q16" s="27">
        <v>16.27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8">
        <v>22</v>
      </c>
      <c r="D18" s="8" t="s">
        <v>15</v>
      </c>
      <c r="E18" s="8">
        <v>1800</v>
      </c>
      <c r="F18" s="8">
        <v>130</v>
      </c>
      <c r="G18" s="8">
        <v>140</v>
      </c>
      <c r="H18" s="13">
        <v>140</v>
      </c>
      <c r="I18" s="7">
        <v>18</v>
      </c>
      <c r="J18" s="8">
        <v>450</v>
      </c>
      <c r="K18" s="8">
        <v>1200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16">
        <v>57.7</v>
      </c>
      <c r="C19" s="20">
        <v>104.4</v>
      </c>
      <c r="D19" s="16" t="s">
        <v>34</v>
      </c>
      <c r="E19" s="17">
        <v>755</v>
      </c>
      <c r="F19" s="31">
        <v>94.5</v>
      </c>
      <c r="G19" s="31">
        <v>104.4</v>
      </c>
      <c r="H19" s="32">
        <v>103.8</v>
      </c>
      <c r="I19" s="33">
        <v>138.19999999999999</v>
      </c>
      <c r="J19" s="17">
        <v>358</v>
      </c>
      <c r="K19" s="17">
        <v>561</v>
      </c>
      <c r="L19" s="31">
        <v>48.9</v>
      </c>
      <c r="M19" s="31">
        <v>48.1</v>
      </c>
      <c r="N19" s="34">
        <v>48</v>
      </c>
      <c r="O19" s="35">
        <v>559</v>
      </c>
      <c r="P19" s="18">
        <v>571</v>
      </c>
      <c r="Q19" s="36">
        <v>181.4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8.3879999999999999</v>
      </c>
      <c r="C23" s="182">
        <v>11.282</v>
      </c>
      <c r="D23" s="183"/>
      <c r="E23" s="184"/>
      <c r="F23" s="26">
        <v>7.0369999999999999</v>
      </c>
      <c r="G23" s="9">
        <v>7.782</v>
      </c>
      <c r="H23" s="182">
        <v>7.4089999999999998</v>
      </c>
      <c r="I23" s="183"/>
      <c r="J23" s="184"/>
      <c r="K23" s="7" t="s">
        <v>15</v>
      </c>
      <c r="L23" s="9">
        <v>30.117000000000001</v>
      </c>
      <c r="M23" s="9">
        <v>28.995999999999999</v>
      </c>
      <c r="N23" s="9">
        <v>34.848999999999997</v>
      </c>
      <c r="O23" s="182">
        <v>42.131999999999998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397</v>
      </c>
      <c r="G24" s="11" t="s">
        <v>172</v>
      </c>
      <c r="H24" s="11" t="s">
        <v>173</v>
      </c>
      <c r="I24" s="11" t="s">
        <v>214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30</v>
      </c>
      <c r="F25" s="7">
        <v>700</v>
      </c>
      <c r="G25" s="8">
        <v>800</v>
      </c>
      <c r="H25" s="8">
        <v>8</v>
      </c>
      <c r="I25" s="8">
        <v>10</v>
      </c>
      <c r="J25" s="39">
        <v>12</v>
      </c>
      <c r="K25" s="7" t="s">
        <v>15</v>
      </c>
      <c r="L25" s="8">
        <v>900</v>
      </c>
      <c r="M25" s="8">
        <v>5000</v>
      </c>
      <c r="N25" s="8">
        <v>1800</v>
      </c>
      <c r="O25" s="8">
        <v>10</v>
      </c>
      <c r="P25" s="8">
        <v>7</v>
      </c>
      <c r="Q25" s="13">
        <v>8</v>
      </c>
    </row>
    <row r="26" spans="1:18" ht="12" thickBot="1" x14ac:dyDescent="0.2">
      <c r="A26" s="14" t="s">
        <v>33</v>
      </c>
      <c r="B26" s="33">
        <v>115.4</v>
      </c>
      <c r="C26" s="31">
        <v>66.400000000000006</v>
      </c>
      <c r="D26" s="31">
        <v>67.3</v>
      </c>
      <c r="E26" s="32">
        <v>70.099999999999994</v>
      </c>
      <c r="F26" s="40">
        <v>351</v>
      </c>
      <c r="G26" s="17">
        <v>411</v>
      </c>
      <c r="H26" s="31">
        <v>49.1</v>
      </c>
      <c r="I26" s="31">
        <v>48.7</v>
      </c>
      <c r="J26" s="34">
        <v>49</v>
      </c>
      <c r="K26" s="16" t="s">
        <v>34</v>
      </c>
      <c r="L26" s="41">
        <v>493</v>
      </c>
      <c r="M26" s="16">
        <v>3180</v>
      </c>
      <c r="N26" s="41">
        <v>783</v>
      </c>
      <c r="O26" s="31">
        <v>39</v>
      </c>
      <c r="P26" s="31">
        <v>37.4</v>
      </c>
      <c r="Q26" s="32">
        <v>37.200000000000003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401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15.042</v>
      </c>
      <c r="C30" s="9">
        <v>20.452999999999999</v>
      </c>
      <c r="D30" s="9">
        <v>23.82</v>
      </c>
      <c r="E30" s="182">
        <v>24.518000000000001</v>
      </c>
      <c r="F30" s="184"/>
      <c r="G30" s="26">
        <v>12.23</v>
      </c>
      <c r="H30" s="9">
        <v>14.744</v>
      </c>
      <c r="I30" s="9">
        <v>24.962</v>
      </c>
      <c r="J30" s="182">
        <v>31.425999999999998</v>
      </c>
      <c r="K30" s="183"/>
      <c r="L30" s="184"/>
      <c r="M30" s="26">
        <v>3.95</v>
      </c>
      <c r="N30" s="9">
        <v>6.85</v>
      </c>
      <c r="O30" s="182">
        <v>8.5399999999999991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280</v>
      </c>
      <c r="D32" s="8">
        <v>12</v>
      </c>
      <c r="E32" s="8">
        <v>10</v>
      </c>
      <c r="F32" s="39">
        <v>10</v>
      </c>
      <c r="G32" s="7">
        <v>10</v>
      </c>
      <c r="H32" s="8">
        <v>1700</v>
      </c>
      <c r="I32" s="8">
        <v>4500</v>
      </c>
      <c r="J32" s="8">
        <v>15</v>
      </c>
      <c r="K32" s="8">
        <v>18</v>
      </c>
      <c r="L32" s="13">
        <v>15</v>
      </c>
      <c r="M32" s="7">
        <v>65</v>
      </c>
      <c r="N32" s="8">
        <v>120</v>
      </c>
      <c r="O32" s="8">
        <v>250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176.7</v>
      </c>
      <c r="C33" s="17">
        <v>253</v>
      </c>
      <c r="D33" s="20">
        <v>61.9</v>
      </c>
      <c r="E33" s="20">
        <v>48.9</v>
      </c>
      <c r="F33" s="45">
        <v>47.4</v>
      </c>
      <c r="G33" s="33">
        <v>103.8</v>
      </c>
      <c r="H33" s="16">
        <v>965</v>
      </c>
      <c r="I33" s="16">
        <v>2660</v>
      </c>
      <c r="J33" s="20">
        <v>51</v>
      </c>
      <c r="K33" s="20">
        <v>52.4</v>
      </c>
      <c r="L33" s="46">
        <v>52.7</v>
      </c>
      <c r="M33" s="20">
        <v>78.2</v>
      </c>
      <c r="N33" s="20">
        <v>120.3</v>
      </c>
      <c r="O33" s="17">
        <v>163.30000000000001</v>
      </c>
      <c r="P33" s="17">
        <v>177.4</v>
      </c>
      <c r="Q33" s="47">
        <v>182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402</v>
      </c>
      <c r="E37" s="9" t="s">
        <v>402</v>
      </c>
      <c r="F37" s="9" t="s">
        <v>402</v>
      </c>
      <c r="G37" s="182" t="s">
        <v>402</v>
      </c>
      <c r="H37" s="183"/>
      <c r="I37" s="186"/>
      <c r="J37" s="182" t="s">
        <v>402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153</v>
      </c>
      <c r="E39" s="8" t="s">
        <v>153</v>
      </c>
      <c r="F39" s="8" t="s">
        <v>153</v>
      </c>
      <c r="G39" s="8" t="s">
        <v>153</v>
      </c>
      <c r="H39" s="8" t="s">
        <v>153</v>
      </c>
      <c r="I39" s="8" t="s">
        <v>153</v>
      </c>
      <c r="J39" s="8" t="s">
        <v>153</v>
      </c>
      <c r="K39" s="8" t="s">
        <v>153</v>
      </c>
      <c r="L39" s="13" t="s">
        <v>153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153</v>
      </c>
      <c r="E40" s="16" t="s">
        <v>153</v>
      </c>
      <c r="F40" s="16" t="s">
        <v>153</v>
      </c>
      <c r="G40" s="16" t="s">
        <v>153</v>
      </c>
      <c r="H40" s="16" t="s">
        <v>153</v>
      </c>
      <c r="I40" s="16" t="s">
        <v>153</v>
      </c>
      <c r="J40" s="20" t="s">
        <v>153</v>
      </c>
      <c r="K40" s="20" t="s">
        <v>153</v>
      </c>
      <c r="L40" s="45" t="s">
        <v>153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153</v>
      </c>
      <c r="E44" s="9" t="s">
        <v>153</v>
      </c>
      <c r="F44" s="9" t="s">
        <v>153</v>
      </c>
      <c r="G44" s="182" t="s">
        <v>153</v>
      </c>
      <c r="H44" s="183"/>
      <c r="I44" s="184"/>
      <c r="J44" s="26">
        <v>5.077</v>
      </c>
      <c r="K44" s="9">
        <v>11.045</v>
      </c>
      <c r="L44" s="182">
        <v>21.045000000000002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406</v>
      </c>
      <c r="E45" s="11" t="s">
        <v>157</v>
      </c>
      <c r="F45" s="11" t="s">
        <v>408</v>
      </c>
      <c r="G45" s="11" t="s">
        <v>159</v>
      </c>
      <c r="H45" s="11" t="s">
        <v>410</v>
      </c>
      <c r="I45" s="28" t="s">
        <v>411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153</v>
      </c>
      <c r="E46" s="8" t="s">
        <v>153</v>
      </c>
      <c r="F46" s="8" t="s">
        <v>153</v>
      </c>
      <c r="G46" s="8" t="s">
        <v>153</v>
      </c>
      <c r="H46" s="8" t="s">
        <v>153</v>
      </c>
      <c r="I46" s="39" t="s">
        <v>153</v>
      </c>
      <c r="J46" s="7">
        <v>12</v>
      </c>
      <c r="K46" s="39">
        <v>12</v>
      </c>
      <c r="L46" s="49" t="s">
        <v>153</v>
      </c>
      <c r="M46" s="8">
        <v>10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153</v>
      </c>
      <c r="E47" s="16" t="s">
        <v>153</v>
      </c>
      <c r="F47" s="16" t="s">
        <v>153</v>
      </c>
      <c r="G47" s="16" t="s">
        <v>153</v>
      </c>
      <c r="H47" s="16" t="s">
        <v>153</v>
      </c>
      <c r="I47" s="50" t="s">
        <v>153</v>
      </c>
      <c r="J47" s="33">
        <v>100</v>
      </c>
      <c r="K47" s="45">
        <v>74.5</v>
      </c>
      <c r="L47" s="51" t="s">
        <v>153</v>
      </c>
      <c r="M47" s="16">
        <v>69.5</v>
      </c>
      <c r="N47" s="46">
        <v>69.7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16.494</v>
      </c>
      <c r="D51" s="183"/>
      <c r="E51" s="184"/>
      <c r="F51" s="185">
        <v>17.28</v>
      </c>
      <c r="G51" s="183"/>
      <c r="H51" s="186"/>
      <c r="I51" s="182">
        <v>7.0880000000000001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214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320</v>
      </c>
      <c r="D53" s="8">
        <v>500</v>
      </c>
      <c r="E53" s="54" t="s">
        <v>153</v>
      </c>
      <c r="F53" s="49" t="s">
        <v>153</v>
      </c>
      <c r="G53" s="8">
        <v>350</v>
      </c>
      <c r="H53" s="55">
        <v>280</v>
      </c>
      <c r="I53" s="8">
        <v>35</v>
      </c>
      <c r="J53" s="8">
        <v>30</v>
      </c>
      <c r="K53" s="13">
        <v>35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153</v>
      </c>
      <c r="C54" s="17">
        <v>232</v>
      </c>
      <c r="D54" s="56">
        <v>368</v>
      </c>
      <c r="E54" s="57" t="s">
        <v>153</v>
      </c>
      <c r="F54" s="51" t="s">
        <v>153</v>
      </c>
      <c r="G54" s="56">
        <v>216</v>
      </c>
      <c r="H54" s="58">
        <v>218</v>
      </c>
      <c r="I54" s="31">
        <v>63.3</v>
      </c>
      <c r="J54" s="59">
        <v>65.3</v>
      </c>
      <c r="K54" s="32">
        <v>65.2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41456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15.933</v>
      </c>
      <c r="E9" s="182">
        <v>18.084</v>
      </c>
      <c r="F9" s="183"/>
      <c r="G9" s="184"/>
      <c r="H9" s="7" t="s">
        <v>15</v>
      </c>
      <c r="I9" s="8" t="s">
        <v>15</v>
      </c>
      <c r="J9" s="9">
        <v>13.182</v>
      </c>
      <c r="K9" s="182">
        <v>18.356999999999999</v>
      </c>
      <c r="L9" s="183"/>
      <c r="M9" s="184"/>
      <c r="N9" s="7" t="s">
        <v>15</v>
      </c>
      <c r="O9" s="9">
        <v>16.731000000000002</v>
      </c>
      <c r="P9" s="182">
        <v>24.692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1200</v>
      </c>
      <c r="F11" s="8">
        <v>1300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280</v>
      </c>
      <c r="L11" s="8">
        <v>300</v>
      </c>
      <c r="M11" s="13">
        <v>300</v>
      </c>
      <c r="N11" s="7" t="s">
        <v>15</v>
      </c>
      <c r="O11" s="8">
        <v>100</v>
      </c>
      <c r="P11" s="8">
        <v>100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246</v>
      </c>
      <c r="E12" s="18">
        <v>819</v>
      </c>
      <c r="F12" s="18">
        <v>839</v>
      </c>
      <c r="G12" s="19" t="s">
        <v>147</v>
      </c>
      <c r="H12" s="15" t="s">
        <v>34</v>
      </c>
      <c r="I12" s="16" t="s">
        <v>34</v>
      </c>
      <c r="J12" s="20">
        <v>126.1</v>
      </c>
      <c r="K12" s="18">
        <v>215</v>
      </c>
      <c r="L12" s="18">
        <v>217</v>
      </c>
      <c r="M12" s="19">
        <v>220</v>
      </c>
      <c r="N12" s="15" t="s">
        <v>34</v>
      </c>
      <c r="O12" s="20">
        <v>132.30000000000001</v>
      </c>
      <c r="P12" s="17">
        <v>110.6</v>
      </c>
      <c r="Q12" s="17">
        <v>382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3.5920000000000001</v>
      </c>
      <c r="C16" s="9">
        <v>9.6449999999999996</v>
      </c>
      <c r="D16" s="8" t="s">
        <v>15</v>
      </c>
      <c r="E16" s="9">
        <v>22</v>
      </c>
      <c r="F16" s="182">
        <v>24.221</v>
      </c>
      <c r="G16" s="183"/>
      <c r="H16" s="184"/>
      <c r="I16" s="26">
        <v>5.806</v>
      </c>
      <c r="J16" s="9">
        <v>16.588999999999999</v>
      </c>
      <c r="K16" s="9">
        <v>19.971</v>
      </c>
      <c r="L16" s="195">
        <v>21.263999999999999</v>
      </c>
      <c r="M16" s="196"/>
      <c r="N16" s="197"/>
      <c r="O16" s="185">
        <v>17.18</v>
      </c>
      <c r="P16" s="186"/>
      <c r="Q16" s="27">
        <v>14.874000000000001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65</v>
      </c>
      <c r="C18" s="8">
        <v>20</v>
      </c>
      <c r="D18" s="8" t="s">
        <v>15</v>
      </c>
      <c r="E18" s="8">
        <v>1800</v>
      </c>
      <c r="F18" s="8">
        <v>130</v>
      </c>
      <c r="G18" s="8">
        <v>140</v>
      </c>
      <c r="H18" s="13">
        <v>130</v>
      </c>
      <c r="I18" s="7">
        <v>15</v>
      </c>
      <c r="J18" s="8">
        <v>300</v>
      </c>
      <c r="K18" s="8">
        <v>1400</v>
      </c>
      <c r="L18" s="8">
        <v>12</v>
      </c>
      <c r="M18" s="8">
        <v>10</v>
      </c>
      <c r="N18" s="8">
        <v>8</v>
      </c>
      <c r="O18" s="7">
        <v>800</v>
      </c>
      <c r="P18" s="8">
        <v>800</v>
      </c>
      <c r="Q18" s="13">
        <v>150</v>
      </c>
    </row>
    <row r="19" spans="1:18" ht="12" thickBot="1" x14ac:dyDescent="0.2">
      <c r="A19" s="14" t="s">
        <v>33</v>
      </c>
      <c r="B19" s="16">
        <v>75.099999999999994</v>
      </c>
      <c r="C19" s="20">
        <v>106.3</v>
      </c>
      <c r="D19" s="16" t="s">
        <v>34</v>
      </c>
      <c r="E19" s="17">
        <v>773</v>
      </c>
      <c r="F19" s="31">
        <v>102.2</v>
      </c>
      <c r="G19" s="31">
        <v>102.1</v>
      </c>
      <c r="H19" s="32">
        <v>102.4</v>
      </c>
      <c r="I19" s="33">
        <v>115.6</v>
      </c>
      <c r="J19" s="17">
        <v>304</v>
      </c>
      <c r="K19" s="17">
        <v>660</v>
      </c>
      <c r="L19" s="31">
        <v>49.4</v>
      </c>
      <c r="M19" s="31">
        <v>47.9</v>
      </c>
      <c r="N19" s="34">
        <v>47.4</v>
      </c>
      <c r="O19" s="35">
        <v>568</v>
      </c>
      <c r="P19" s="18">
        <v>570</v>
      </c>
      <c r="Q19" s="36">
        <v>182.3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8.35</v>
      </c>
      <c r="C23" s="182">
        <v>10.863</v>
      </c>
      <c r="D23" s="183"/>
      <c r="E23" s="184"/>
      <c r="F23" s="26">
        <v>7.0289999999999999</v>
      </c>
      <c r="G23" s="9">
        <v>7.7060000000000004</v>
      </c>
      <c r="H23" s="182">
        <v>7.2629999999999999</v>
      </c>
      <c r="I23" s="183"/>
      <c r="J23" s="184"/>
      <c r="K23" s="7" t="s">
        <v>15</v>
      </c>
      <c r="L23" s="9">
        <v>30.210999999999999</v>
      </c>
      <c r="M23" s="9">
        <v>28.658999999999999</v>
      </c>
      <c r="N23" s="9">
        <v>34.47</v>
      </c>
      <c r="O23" s="182">
        <v>41.642000000000003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800</v>
      </c>
      <c r="G25" s="8">
        <v>800</v>
      </c>
      <c r="H25" s="8">
        <v>10</v>
      </c>
      <c r="I25" s="8">
        <v>10</v>
      </c>
      <c r="J25" s="39">
        <v>10</v>
      </c>
      <c r="K25" s="7" t="s">
        <v>15</v>
      </c>
      <c r="L25" s="8">
        <v>800</v>
      </c>
      <c r="M25" s="8">
        <v>4800</v>
      </c>
      <c r="N25" s="8">
        <v>1800</v>
      </c>
      <c r="O25" s="8">
        <v>7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100.6</v>
      </c>
      <c r="C26" s="31">
        <v>65.5</v>
      </c>
      <c r="D26" s="31">
        <v>66.7</v>
      </c>
      <c r="E26" s="32">
        <v>66.900000000000006</v>
      </c>
      <c r="F26" s="40">
        <v>374</v>
      </c>
      <c r="G26" s="17">
        <v>385</v>
      </c>
      <c r="H26" s="31">
        <v>48.2</v>
      </c>
      <c r="I26" s="31">
        <v>49.2</v>
      </c>
      <c r="J26" s="34">
        <v>48.6</v>
      </c>
      <c r="K26" s="16" t="s">
        <v>34</v>
      </c>
      <c r="L26" s="41">
        <v>459</v>
      </c>
      <c r="M26" s="16">
        <v>2780</v>
      </c>
      <c r="N26" s="41">
        <v>797</v>
      </c>
      <c r="O26" s="31">
        <v>38.6</v>
      </c>
      <c r="P26" s="31">
        <v>38.1</v>
      </c>
      <c r="Q26" s="32">
        <v>37.700000000000003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15.037000000000001</v>
      </c>
      <c r="C30" s="9">
        <v>20.387</v>
      </c>
      <c r="D30" s="9">
        <v>23.728999999999999</v>
      </c>
      <c r="E30" s="182">
        <v>24.506</v>
      </c>
      <c r="F30" s="184"/>
      <c r="G30" s="26">
        <v>12.22</v>
      </c>
      <c r="H30" s="9">
        <v>14.673999999999999</v>
      </c>
      <c r="I30" s="9">
        <v>24.992000000000001</v>
      </c>
      <c r="J30" s="182">
        <v>30.341000000000001</v>
      </c>
      <c r="K30" s="183"/>
      <c r="L30" s="184"/>
      <c r="M30" s="26">
        <v>4.0170000000000003</v>
      </c>
      <c r="N30" s="9">
        <v>5.8550000000000004</v>
      </c>
      <c r="O30" s="182">
        <v>8.1280000000000001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280</v>
      </c>
      <c r="D32" s="8">
        <v>12</v>
      </c>
      <c r="E32" s="8">
        <v>10</v>
      </c>
      <c r="F32" s="39">
        <v>8</v>
      </c>
      <c r="G32" s="7">
        <v>8</v>
      </c>
      <c r="H32" s="8">
        <v>1800</v>
      </c>
      <c r="I32" s="8">
        <v>4500</v>
      </c>
      <c r="J32" s="8">
        <v>18</v>
      </c>
      <c r="K32" s="8">
        <v>15</v>
      </c>
      <c r="L32" s="13">
        <v>15</v>
      </c>
      <c r="M32" s="7">
        <v>80</v>
      </c>
      <c r="N32" s="8">
        <v>130</v>
      </c>
      <c r="O32" s="8">
        <v>250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177</v>
      </c>
      <c r="C33" s="17">
        <v>255</v>
      </c>
      <c r="D33" s="20">
        <v>62.2</v>
      </c>
      <c r="E33" s="20">
        <v>49.2</v>
      </c>
      <c r="F33" s="45">
        <v>48.5</v>
      </c>
      <c r="G33" s="33">
        <v>92.2</v>
      </c>
      <c r="H33" s="16">
        <v>1000</v>
      </c>
      <c r="I33" s="16">
        <v>2590</v>
      </c>
      <c r="J33" s="20">
        <v>51.5</v>
      </c>
      <c r="K33" s="20">
        <v>49.7</v>
      </c>
      <c r="L33" s="46">
        <v>53.1</v>
      </c>
      <c r="M33" s="20">
        <v>89.1</v>
      </c>
      <c r="N33" s="20">
        <v>127.9</v>
      </c>
      <c r="O33" s="17">
        <v>166</v>
      </c>
      <c r="P33" s="17">
        <v>174.1</v>
      </c>
      <c r="Q33" s="47">
        <v>176.8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4.91</v>
      </c>
      <c r="K44" s="9">
        <v>11.164999999999999</v>
      </c>
      <c r="L44" s="182">
        <v>20.933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10</v>
      </c>
      <c r="K46" s="39">
        <v>15</v>
      </c>
      <c r="L46" s="49" t="s">
        <v>147</v>
      </c>
      <c r="M46" s="8">
        <v>12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101</v>
      </c>
      <c r="K47" s="45">
        <v>77.3</v>
      </c>
      <c r="L47" s="51" t="s">
        <v>147</v>
      </c>
      <c r="M47" s="16">
        <v>70.099999999999994</v>
      </c>
      <c r="N47" s="46">
        <v>69.8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14.988</v>
      </c>
      <c r="D51" s="183"/>
      <c r="E51" s="184"/>
      <c r="F51" s="185">
        <v>17.152999999999999</v>
      </c>
      <c r="G51" s="183"/>
      <c r="H51" s="186"/>
      <c r="I51" s="182">
        <v>7.069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300</v>
      </c>
      <c r="D53" s="8">
        <v>480</v>
      </c>
      <c r="E53" s="54" t="s">
        <v>147</v>
      </c>
      <c r="F53" s="49" t="s">
        <v>147</v>
      </c>
      <c r="G53" s="8">
        <v>350</v>
      </c>
      <c r="H53" s="55">
        <v>300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258</v>
      </c>
      <c r="D54" s="56">
        <v>349</v>
      </c>
      <c r="E54" s="57" t="s">
        <v>147</v>
      </c>
      <c r="F54" s="51" t="s">
        <v>147</v>
      </c>
      <c r="G54" s="56">
        <v>222</v>
      </c>
      <c r="H54" s="58">
        <v>220</v>
      </c>
      <c r="I54" s="31">
        <v>62.8</v>
      </c>
      <c r="J54" s="59">
        <v>63.3</v>
      </c>
      <c r="K54" s="32">
        <v>64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0"/>
  <sheetViews>
    <sheetView topLeftCell="A4" workbookViewId="0">
      <selection activeCell="J37" sqref="J37:L37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41278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589</v>
      </c>
      <c r="C9" s="8" t="s">
        <v>15</v>
      </c>
      <c r="D9" s="9">
        <v>16.638999999999999</v>
      </c>
      <c r="E9" s="182">
        <v>20.783000000000001</v>
      </c>
      <c r="F9" s="183"/>
      <c r="G9" s="184"/>
      <c r="H9" s="7" t="s">
        <v>15</v>
      </c>
      <c r="I9" s="8" t="s">
        <v>15</v>
      </c>
      <c r="J9" s="9">
        <v>13.537000000000001</v>
      </c>
      <c r="K9" s="182">
        <v>18.739999999999998</v>
      </c>
      <c r="L9" s="183"/>
      <c r="M9" s="184"/>
      <c r="N9" s="7" t="s">
        <v>15</v>
      </c>
      <c r="O9" s="9">
        <v>16.702999999999999</v>
      </c>
      <c r="P9" s="182">
        <v>25.231999999999999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1300</v>
      </c>
      <c r="F11" s="8">
        <v>1300</v>
      </c>
      <c r="G11" s="13" t="s">
        <v>147</v>
      </c>
      <c r="H11" s="7" t="s">
        <v>15</v>
      </c>
      <c r="I11" s="8" t="s">
        <v>15</v>
      </c>
      <c r="J11" s="8">
        <v>90</v>
      </c>
      <c r="K11" s="8">
        <v>380</v>
      </c>
      <c r="L11" s="8">
        <v>450</v>
      </c>
      <c r="M11" s="13">
        <v>450</v>
      </c>
      <c r="N11" s="7" t="s">
        <v>15</v>
      </c>
      <c r="O11" s="8">
        <v>130</v>
      </c>
      <c r="P11" s="8">
        <v>40</v>
      </c>
      <c r="Q11" s="8">
        <v>620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255</v>
      </c>
      <c r="E12" s="18">
        <v>929</v>
      </c>
      <c r="F12" s="18">
        <v>1013</v>
      </c>
      <c r="G12" s="19" t="s">
        <v>147</v>
      </c>
      <c r="H12" s="15" t="s">
        <v>34</v>
      </c>
      <c r="I12" s="16" t="s">
        <v>34</v>
      </c>
      <c r="J12" s="20">
        <v>139.4</v>
      </c>
      <c r="K12" s="18">
        <v>289</v>
      </c>
      <c r="L12" s="18">
        <v>311</v>
      </c>
      <c r="M12" s="19">
        <v>314</v>
      </c>
      <c r="N12" s="15" t="s">
        <v>34</v>
      </c>
      <c r="O12" s="20">
        <v>151.1</v>
      </c>
      <c r="P12" s="17">
        <v>98.5</v>
      </c>
      <c r="Q12" s="17">
        <v>381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3.6859999999999999</v>
      </c>
      <c r="C16" s="9">
        <v>9.8800000000000008</v>
      </c>
      <c r="D16" s="8" t="s">
        <v>15</v>
      </c>
      <c r="E16" s="9">
        <v>22.175000000000001</v>
      </c>
      <c r="F16" s="182">
        <v>25.52</v>
      </c>
      <c r="G16" s="183"/>
      <c r="H16" s="184"/>
      <c r="I16" s="26">
        <v>6.3280000000000003</v>
      </c>
      <c r="J16" s="9">
        <v>16.420999999999999</v>
      </c>
      <c r="K16" s="9">
        <v>20.163</v>
      </c>
      <c r="L16" s="195">
        <v>21.981999999999999</v>
      </c>
      <c r="M16" s="196"/>
      <c r="N16" s="197"/>
      <c r="O16" s="185">
        <v>19.474</v>
      </c>
      <c r="P16" s="186"/>
      <c r="Q16" s="27">
        <v>17.175999999999998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30</v>
      </c>
      <c r="C18" s="8">
        <v>25</v>
      </c>
      <c r="D18" s="8" t="s">
        <v>15</v>
      </c>
      <c r="E18" s="8">
        <v>1600</v>
      </c>
      <c r="F18" s="8">
        <v>80</v>
      </c>
      <c r="G18" s="8">
        <v>80</v>
      </c>
      <c r="H18" s="13">
        <v>80</v>
      </c>
      <c r="I18" s="7">
        <v>20</v>
      </c>
      <c r="J18" s="8">
        <v>330</v>
      </c>
      <c r="K18" s="8">
        <v>1000</v>
      </c>
      <c r="L18" s="8">
        <v>12</v>
      </c>
      <c r="M18" s="8">
        <v>12</v>
      </c>
      <c r="N18" s="8">
        <v>12</v>
      </c>
      <c r="O18" s="7">
        <v>700</v>
      </c>
      <c r="P18" s="8">
        <v>750</v>
      </c>
      <c r="Q18" s="13">
        <v>150</v>
      </c>
    </row>
    <row r="19" spans="1:18" ht="11.25" customHeight="1" thickBot="1" x14ac:dyDescent="0.2">
      <c r="A19" s="14" t="s">
        <v>33</v>
      </c>
      <c r="B19" s="16">
        <v>60.2</v>
      </c>
      <c r="C19" s="20">
        <v>104.4</v>
      </c>
      <c r="D19" s="16" t="s">
        <v>34</v>
      </c>
      <c r="E19" s="17">
        <v>830</v>
      </c>
      <c r="F19" s="31">
        <v>87.1</v>
      </c>
      <c r="G19" s="31">
        <v>86.6</v>
      </c>
      <c r="H19" s="32">
        <v>85.6</v>
      </c>
      <c r="I19" s="33">
        <v>126</v>
      </c>
      <c r="J19" s="17">
        <v>361</v>
      </c>
      <c r="K19" s="17">
        <v>568</v>
      </c>
      <c r="L19" s="31">
        <v>52.5</v>
      </c>
      <c r="M19" s="31">
        <v>52.2</v>
      </c>
      <c r="N19" s="34">
        <v>51.5</v>
      </c>
      <c r="O19" s="35">
        <v>519</v>
      </c>
      <c r="P19" s="18">
        <v>579</v>
      </c>
      <c r="Q19" s="36">
        <v>197.4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8.423</v>
      </c>
      <c r="C23" s="182">
        <v>11.754</v>
      </c>
      <c r="D23" s="183"/>
      <c r="E23" s="184"/>
      <c r="F23" s="26">
        <v>7.12</v>
      </c>
      <c r="G23" s="9">
        <v>7.8949999999999996</v>
      </c>
      <c r="H23" s="182">
        <v>7.6289999999999996</v>
      </c>
      <c r="I23" s="183"/>
      <c r="J23" s="184"/>
      <c r="K23" s="7" t="s">
        <v>15</v>
      </c>
      <c r="L23" s="9">
        <v>29.79</v>
      </c>
      <c r="M23" s="9">
        <v>28.2</v>
      </c>
      <c r="N23" s="9">
        <v>34.331000000000003</v>
      </c>
      <c r="O23" s="182">
        <v>42.185000000000002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30</v>
      </c>
      <c r="E25" s="13">
        <v>30</v>
      </c>
      <c r="F25" s="7">
        <v>900</v>
      </c>
      <c r="G25" s="8">
        <v>750</v>
      </c>
      <c r="H25" s="8">
        <v>12</v>
      </c>
      <c r="I25" s="8">
        <v>12</v>
      </c>
      <c r="J25" s="39">
        <v>12</v>
      </c>
      <c r="K25" s="7" t="s">
        <v>15</v>
      </c>
      <c r="L25" s="8">
        <v>330</v>
      </c>
      <c r="M25" s="8">
        <v>4800</v>
      </c>
      <c r="N25" s="8">
        <v>2000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133.5</v>
      </c>
      <c r="C26" s="31">
        <v>73.5</v>
      </c>
      <c r="D26" s="31">
        <v>74.099999999999994</v>
      </c>
      <c r="E26" s="32">
        <v>73.8</v>
      </c>
      <c r="F26" s="40">
        <v>522</v>
      </c>
      <c r="G26" s="17">
        <v>416</v>
      </c>
      <c r="H26" s="31">
        <v>51.5</v>
      </c>
      <c r="I26" s="31">
        <v>51.4</v>
      </c>
      <c r="J26" s="34">
        <v>51.3</v>
      </c>
      <c r="K26" s="16" t="s">
        <v>34</v>
      </c>
      <c r="L26" s="20">
        <v>284</v>
      </c>
      <c r="M26" s="16">
        <v>2810</v>
      </c>
      <c r="N26" s="41">
        <v>1023</v>
      </c>
      <c r="O26" s="31">
        <v>38.4</v>
      </c>
      <c r="P26" s="31">
        <v>39.1</v>
      </c>
      <c r="Q26" s="32">
        <v>39.5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20.312000000000001</v>
      </c>
      <c r="C30" s="9">
        <v>14.805</v>
      </c>
      <c r="D30" s="9">
        <v>23.88</v>
      </c>
      <c r="E30" s="182">
        <v>24.821999999999999</v>
      </c>
      <c r="F30" s="184"/>
      <c r="G30" s="26">
        <v>11.734999999999999</v>
      </c>
      <c r="H30" s="9">
        <v>14.451000000000001</v>
      </c>
      <c r="I30" s="9">
        <v>24.861999999999998</v>
      </c>
      <c r="J30" s="182">
        <v>31.988</v>
      </c>
      <c r="K30" s="183"/>
      <c r="L30" s="184"/>
      <c r="M30" s="26">
        <v>4.827</v>
      </c>
      <c r="N30" s="9">
        <v>5.0549999999999997</v>
      </c>
      <c r="O30" s="182">
        <v>8.9359999999999999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35</v>
      </c>
      <c r="C32" s="8">
        <v>20</v>
      </c>
      <c r="D32" s="8">
        <v>12</v>
      </c>
      <c r="E32" s="8">
        <v>10</v>
      </c>
      <c r="F32" s="39">
        <v>10</v>
      </c>
      <c r="G32" s="7">
        <v>10</v>
      </c>
      <c r="H32" s="8">
        <v>1800</v>
      </c>
      <c r="I32" s="8">
        <v>5000</v>
      </c>
      <c r="J32" s="8">
        <v>18</v>
      </c>
      <c r="K32" s="8">
        <v>18</v>
      </c>
      <c r="L32" s="13">
        <v>18</v>
      </c>
      <c r="M32" s="7">
        <v>110</v>
      </c>
      <c r="N32" s="8">
        <v>140</v>
      </c>
      <c r="O32" s="8">
        <v>280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177.7</v>
      </c>
      <c r="C33" s="17">
        <v>156.4</v>
      </c>
      <c r="D33" s="20">
        <v>63.9</v>
      </c>
      <c r="E33" s="20">
        <v>49.9</v>
      </c>
      <c r="F33" s="45">
        <v>50.3</v>
      </c>
      <c r="G33" s="33">
        <v>112.7</v>
      </c>
      <c r="H33" s="16">
        <v>1192</v>
      </c>
      <c r="I33" s="16">
        <v>2800</v>
      </c>
      <c r="J33" s="16">
        <v>54.9</v>
      </c>
      <c r="K33" s="20">
        <v>55.5</v>
      </c>
      <c r="L33" s="46">
        <v>56.5</v>
      </c>
      <c r="M33" s="20">
        <v>124.3</v>
      </c>
      <c r="N33" s="20">
        <v>141.19999999999999</v>
      </c>
      <c r="O33" s="17">
        <v>212</v>
      </c>
      <c r="P33" s="17">
        <v>219</v>
      </c>
      <c r="Q33" s="47">
        <v>235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153</v>
      </c>
      <c r="E37" s="9" t="s">
        <v>153</v>
      </c>
      <c r="F37" s="9" t="s">
        <v>153</v>
      </c>
      <c r="G37" s="182" t="s">
        <v>153</v>
      </c>
      <c r="H37" s="183"/>
      <c r="I37" s="186"/>
      <c r="J37" s="182" t="s">
        <v>153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153</v>
      </c>
      <c r="E39" s="8" t="s">
        <v>153</v>
      </c>
      <c r="F39" s="8" t="s">
        <v>153</v>
      </c>
      <c r="G39" s="8" t="s">
        <v>153</v>
      </c>
      <c r="H39" s="8" t="s">
        <v>153</v>
      </c>
      <c r="I39" s="8" t="s">
        <v>153</v>
      </c>
      <c r="J39" s="8" t="s">
        <v>153</v>
      </c>
      <c r="K39" s="8" t="s">
        <v>153</v>
      </c>
      <c r="L39" s="13" t="s">
        <v>153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153</v>
      </c>
      <c r="E40" s="16" t="s">
        <v>153</v>
      </c>
      <c r="F40" s="16" t="s">
        <v>153</v>
      </c>
      <c r="G40" s="16" t="s">
        <v>153</v>
      </c>
      <c r="H40" s="16" t="s">
        <v>153</v>
      </c>
      <c r="I40" s="16" t="s">
        <v>153</v>
      </c>
      <c r="J40" s="20" t="s">
        <v>153</v>
      </c>
      <c r="K40" s="20" t="s">
        <v>153</v>
      </c>
      <c r="L40" s="45" t="s">
        <v>153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153</v>
      </c>
      <c r="E44" s="9" t="s">
        <v>153</v>
      </c>
      <c r="F44" s="9" t="s">
        <v>153</v>
      </c>
      <c r="G44" s="182" t="s">
        <v>153</v>
      </c>
      <c r="H44" s="183"/>
      <c r="I44" s="184"/>
      <c r="J44" s="26">
        <v>5.1619999999999999</v>
      </c>
      <c r="K44" s="9">
        <v>11.071</v>
      </c>
      <c r="L44" s="182">
        <v>21.363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153</v>
      </c>
      <c r="E46" s="8" t="s">
        <v>153</v>
      </c>
      <c r="F46" s="8" t="s">
        <v>153</v>
      </c>
      <c r="G46" s="8" t="s">
        <v>153</v>
      </c>
      <c r="H46" s="8" t="s">
        <v>153</v>
      </c>
      <c r="I46" s="39" t="s">
        <v>153</v>
      </c>
      <c r="J46" s="7">
        <v>15</v>
      </c>
      <c r="K46" s="39">
        <v>15</v>
      </c>
      <c r="L46" s="49" t="s">
        <v>153</v>
      </c>
      <c r="M46" s="8">
        <v>12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153</v>
      </c>
      <c r="E47" s="16" t="s">
        <v>153</v>
      </c>
      <c r="F47" s="16" t="s">
        <v>153</v>
      </c>
      <c r="G47" s="16" t="s">
        <v>153</v>
      </c>
      <c r="H47" s="16" t="s">
        <v>153</v>
      </c>
      <c r="I47" s="50" t="s">
        <v>153</v>
      </c>
      <c r="J47" s="33">
        <v>105.6</v>
      </c>
      <c r="K47" s="45">
        <v>77.5</v>
      </c>
      <c r="L47" s="51" t="s">
        <v>153</v>
      </c>
      <c r="M47" s="16">
        <v>71.099999999999994</v>
      </c>
      <c r="N47" s="46">
        <v>71.5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17.134</v>
      </c>
      <c r="D51" s="183"/>
      <c r="E51" s="184"/>
      <c r="F51" s="185">
        <v>17.683</v>
      </c>
      <c r="G51" s="183"/>
      <c r="H51" s="186"/>
      <c r="I51" s="182">
        <v>7.32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320</v>
      </c>
      <c r="E53" s="54" t="s">
        <v>153</v>
      </c>
      <c r="F53" s="49" t="str">
        <f>E53</f>
        <v>-</v>
      </c>
      <c r="G53" s="8">
        <v>420</v>
      </c>
      <c r="H53" s="55">
        <v>420</v>
      </c>
      <c r="I53" s="8">
        <v>120</v>
      </c>
      <c r="J53" s="8">
        <v>120</v>
      </c>
      <c r="K53" s="13">
        <v>120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153</v>
      </c>
      <c r="C54" s="17">
        <v>251</v>
      </c>
      <c r="D54" s="56">
        <v>309</v>
      </c>
      <c r="E54" s="57" t="s">
        <v>153</v>
      </c>
      <c r="F54" s="51" t="s">
        <v>153</v>
      </c>
      <c r="G54" s="56">
        <v>287</v>
      </c>
      <c r="H54" s="58">
        <v>293</v>
      </c>
      <c r="I54" s="31">
        <v>104.3</v>
      </c>
      <c r="J54" s="59">
        <v>103.1</v>
      </c>
      <c r="K54" s="32">
        <v>103.6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G43:I43"/>
    <mergeCell ref="L43:N43"/>
    <mergeCell ref="G44:I44"/>
    <mergeCell ref="L44:N44"/>
    <mergeCell ref="E29:F29"/>
    <mergeCell ref="J29:L29"/>
    <mergeCell ref="B35:L35"/>
    <mergeCell ref="G36:I36"/>
    <mergeCell ref="J36:L36"/>
    <mergeCell ref="O29:Q29"/>
    <mergeCell ref="E30:F30"/>
    <mergeCell ref="J30:L30"/>
    <mergeCell ref="O30:Q30"/>
    <mergeCell ref="B42:I42"/>
    <mergeCell ref="J42:N42"/>
    <mergeCell ref="G37:I37"/>
    <mergeCell ref="J37:L37"/>
    <mergeCell ref="C51:E51"/>
    <mergeCell ref="F51:H51"/>
    <mergeCell ref="I51:K51"/>
    <mergeCell ref="B49:E49"/>
    <mergeCell ref="F49:K49"/>
    <mergeCell ref="C50:E50"/>
    <mergeCell ref="F50:H50"/>
    <mergeCell ref="I50:K50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4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41463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15.856</v>
      </c>
      <c r="E9" s="182">
        <v>18.3</v>
      </c>
      <c r="F9" s="183"/>
      <c r="G9" s="184"/>
      <c r="H9" s="7" t="s">
        <v>15</v>
      </c>
      <c r="I9" s="8" t="s">
        <v>15</v>
      </c>
      <c r="J9" s="9">
        <v>13.164999999999999</v>
      </c>
      <c r="K9" s="182">
        <v>18.338000000000001</v>
      </c>
      <c r="L9" s="183"/>
      <c r="M9" s="184"/>
      <c r="N9" s="7" t="s">
        <v>15</v>
      </c>
      <c r="O9" s="9">
        <v>16.77</v>
      </c>
      <c r="P9" s="182">
        <v>24.85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1000</v>
      </c>
      <c r="F11" s="8">
        <v>1100</v>
      </c>
      <c r="G11" s="13" t="s">
        <v>147</v>
      </c>
      <c r="H11" s="7" t="s">
        <v>15</v>
      </c>
      <c r="I11" s="8" t="s">
        <v>15</v>
      </c>
      <c r="J11" s="8">
        <v>60</v>
      </c>
      <c r="K11" s="8">
        <v>250</v>
      </c>
      <c r="L11" s="8">
        <v>280</v>
      </c>
      <c r="M11" s="13">
        <v>300</v>
      </c>
      <c r="N11" s="7" t="s">
        <v>15</v>
      </c>
      <c r="O11" s="8">
        <v>110</v>
      </c>
      <c r="P11" s="8">
        <v>90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219</v>
      </c>
      <c r="E12" s="18">
        <v>717</v>
      </c>
      <c r="F12" s="18">
        <v>724</v>
      </c>
      <c r="G12" s="19" t="s">
        <v>147</v>
      </c>
      <c r="H12" s="15" t="s">
        <v>34</v>
      </c>
      <c r="I12" s="16" t="s">
        <v>34</v>
      </c>
      <c r="J12" s="20">
        <v>126.8</v>
      </c>
      <c r="K12" s="18">
        <v>207</v>
      </c>
      <c r="L12" s="18">
        <v>208</v>
      </c>
      <c r="M12" s="19">
        <v>212</v>
      </c>
      <c r="N12" s="15" t="s">
        <v>34</v>
      </c>
      <c r="O12" s="20">
        <v>143.80000000000001</v>
      </c>
      <c r="P12" s="17">
        <v>114.8</v>
      </c>
      <c r="Q12" s="17">
        <v>322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</v>
      </c>
      <c r="C16" s="9">
        <v>10.313000000000001</v>
      </c>
      <c r="D16" s="8" t="s">
        <v>15</v>
      </c>
      <c r="E16" s="9">
        <v>21.99</v>
      </c>
      <c r="F16" s="182">
        <v>24.37</v>
      </c>
      <c r="G16" s="183"/>
      <c r="H16" s="184"/>
      <c r="I16" s="26">
        <v>7.1</v>
      </c>
      <c r="J16" s="9">
        <v>16.637</v>
      </c>
      <c r="K16" s="9">
        <v>20.010000000000002</v>
      </c>
      <c r="L16" s="195">
        <v>21.318999999999999</v>
      </c>
      <c r="M16" s="196"/>
      <c r="N16" s="197"/>
      <c r="O16" s="185">
        <v>17.5</v>
      </c>
      <c r="P16" s="186"/>
      <c r="Q16" s="27">
        <v>16.34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35</v>
      </c>
      <c r="C18" s="8">
        <v>22</v>
      </c>
      <c r="D18" s="8" t="s">
        <v>15</v>
      </c>
      <c r="E18" s="8">
        <v>1500</v>
      </c>
      <c r="F18" s="8">
        <v>120</v>
      </c>
      <c r="G18" s="8">
        <v>120</v>
      </c>
      <c r="H18" s="13">
        <v>100</v>
      </c>
      <c r="I18" s="7">
        <v>15</v>
      </c>
      <c r="J18" s="8">
        <v>300</v>
      </c>
      <c r="K18" s="8">
        <v>1200</v>
      </c>
      <c r="L18" s="8">
        <v>10</v>
      </c>
      <c r="M18" s="8">
        <v>10</v>
      </c>
      <c r="N18" s="8">
        <v>10</v>
      </c>
      <c r="O18" s="7">
        <v>850</v>
      </c>
      <c r="P18" s="8">
        <v>800</v>
      </c>
      <c r="Q18" s="13">
        <v>140</v>
      </c>
    </row>
    <row r="19" spans="1:18" ht="12" thickBot="1" x14ac:dyDescent="0.2">
      <c r="A19" s="14" t="s">
        <v>33</v>
      </c>
      <c r="B19" s="16">
        <v>64.400000000000006</v>
      </c>
      <c r="C19" s="20">
        <v>94.1</v>
      </c>
      <c r="D19" s="16" t="s">
        <v>34</v>
      </c>
      <c r="E19" s="17">
        <v>802</v>
      </c>
      <c r="F19" s="31">
        <v>97</v>
      </c>
      <c r="G19" s="31">
        <v>98.4</v>
      </c>
      <c r="H19" s="32">
        <v>96.9</v>
      </c>
      <c r="I19" s="33">
        <v>144</v>
      </c>
      <c r="J19" s="17">
        <v>287</v>
      </c>
      <c r="K19" s="17">
        <v>540</v>
      </c>
      <c r="L19" s="31">
        <v>48.8</v>
      </c>
      <c r="M19" s="31">
        <v>46.8</v>
      </c>
      <c r="N19" s="34">
        <v>47.9</v>
      </c>
      <c r="O19" s="35">
        <v>562</v>
      </c>
      <c r="P19" s="18">
        <v>567</v>
      </c>
      <c r="Q19" s="36">
        <v>198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8.73</v>
      </c>
      <c r="C23" s="182">
        <v>10.872999999999999</v>
      </c>
      <c r="D23" s="183"/>
      <c r="E23" s="184"/>
      <c r="F23" s="26">
        <v>7.0670000000000002</v>
      </c>
      <c r="G23" s="9">
        <v>7.7619999999999996</v>
      </c>
      <c r="H23" s="182">
        <v>7.2320000000000002</v>
      </c>
      <c r="I23" s="183"/>
      <c r="J23" s="184"/>
      <c r="K23" s="7" t="s">
        <v>15</v>
      </c>
      <c r="L23" s="9">
        <v>30.196000000000002</v>
      </c>
      <c r="M23" s="9">
        <v>29.010999999999999</v>
      </c>
      <c r="N23" s="9">
        <v>34.79</v>
      </c>
      <c r="O23" s="182">
        <v>41.758000000000003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800</v>
      </c>
      <c r="G25" s="8">
        <v>850</v>
      </c>
      <c r="H25" s="8">
        <v>10</v>
      </c>
      <c r="I25" s="8">
        <v>15</v>
      </c>
      <c r="J25" s="39">
        <v>12</v>
      </c>
      <c r="K25" s="7" t="s">
        <v>15</v>
      </c>
      <c r="L25" s="8">
        <v>900</v>
      </c>
      <c r="M25" s="8">
        <v>5000</v>
      </c>
      <c r="N25" s="8">
        <v>1700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111.2</v>
      </c>
      <c r="C26" s="31">
        <v>67.599999999999994</v>
      </c>
      <c r="D26" s="31">
        <v>66.599999999999994</v>
      </c>
      <c r="E26" s="32">
        <v>65.7</v>
      </c>
      <c r="F26" s="40">
        <v>357</v>
      </c>
      <c r="G26" s="17">
        <v>396</v>
      </c>
      <c r="H26" s="31">
        <v>49.9</v>
      </c>
      <c r="I26" s="31">
        <v>49.3</v>
      </c>
      <c r="J26" s="34">
        <v>49.9</v>
      </c>
      <c r="K26" s="16" t="s">
        <v>34</v>
      </c>
      <c r="L26" s="41">
        <v>465</v>
      </c>
      <c r="M26" s="16">
        <v>3080</v>
      </c>
      <c r="N26" s="41">
        <v>813</v>
      </c>
      <c r="O26" s="31">
        <v>40.200000000000003</v>
      </c>
      <c r="P26" s="31">
        <v>39.4</v>
      </c>
      <c r="Q26" s="32">
        <v>38.6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14.83</v>
      </c>
      <c r="C30" s="9">
        <v>20.352</v>
      </c>
      <c r="D30" s="9">
        <v>23.792000000000002</v>
      </c>
      <c r="E30" s="182">
        <v>24.271000000000001</v>
      </c>
      <c r="F30" s="184"/>
      <c r="G30" s="26">
        <v>11.904999999999999</v>
      </c>
      <c r="H30" s="9">
        <v>15.67</v>
      </c>
      <c r="I30" s="9">
        <v>24.893000000000001</v>
      </c>
      <c r="J30" s="182">
        <v>30.503</v>
      </c>
      <c r="K30" s="183"/>
      <c r="L30" s="184"/>
      <c r="M30" s="26">
        <v>3.9540000000000002</v>
      </c>
      <c r="N30" s="9">
        <v>5.258</v>
      </c>
      <c r="O30" s="182">
        <v>8.202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40</v>
      </c>
      <c r="C32" s="8">
        <v>30</v>
      </c>
      <c r="D32" s="8">
        <v>15</v>
      </c>
      <c r="E32" s="8">
        <v>8</v>
      </c>
      <c r="F32" s="39">
        <v>10</v>
      </c>
      <c r="G32" s="7">
        <v>10</v>
      </c>
      <c r="H32" s="8">
        <v>1600</v>
      </c>
      <c r="I32" s="8">
        <v>3500</v>
      </c>
      <c r="J32" s="8">
        <v>15</v>
      </c>
      <c r="K32" s="8">
        <v>15</v>
      </c>
      <c r="L32" s="13">
        <v>15</v>
      </c>
      <c r="M32" s="7">
        <v>70</v>
      </c>
      <c r="N32" s="8">
        <v>120</v>
      </c>
      <c r="O32" s="8">
        <v>200</v>
      </c>
      <c r="P32" s="8">
        <v>200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176.1</v>
      </c>
      <c r="C33" s="17">
        <v>130.5</v>
      </c>
      <c r="D33" s="20">
        <v>71.400000000000006</v>
      </c>
      <c r="E33" s="20">
        <v>50</v>
      </c>
      <c r="F33" s="45">
        <v>49.5</v>
      </c>
      <c r="G33" s="33">
        <v>95.8</v>
      </c>
      <c r="H33" s="16">
        <v>984</v>
      </c>
      <c r="I33" s="16">
        <v>2600</v>
      </c>
      <c r="J33" s="20">
        <v>51.4</v>
      </c>
      <c r="K33" s="20">
        <v>52.1</v>
      </c>
      <c r="L33" s="46">
        <v>53.2</v>
      </c>
      <c r="M33" s="20">
        <v>103.3</v>
      </c>
      <c r="N33" s="20">
        <v>126.7</v>
      </c>
      <c r="O33" s="17">
        <v>164.1</v>
      </c>
      <c r="P33" s="17">
        <v>174.4</v>
      </c>
      <c r="Q33" s="47">
        <v>179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5.0970000000000004</v>
      </c>
      <c r="K44" s="9">
        <v>11.051</v>
      </c>
      <c r="L44" s="182">
        <v>20.911999999999999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10</v>
      </c>
      <c r="K46" s="39">
        <v>12</v>
      </c>
      <c r="L46" s="49">
        <v>15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95.2</v>
      </c>
      <c r="K47" s="45">
        <v>74.599999999999994</v>
      </c>
      <c r="L47" s="51">
        <v>71.099999999999994</v>
      </c>
      <c r="M47" s="16">
        <v>70.2</v>
      </c>
      <c r="N47" s="46">
        <v>70.099999999999994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16.369</v>
      </c>
      <c r="D51" s="183"/>
      <c r="E51" s="184"/>
      <c r="F51" s="185">
        <v>17.152000000000001</v>
      </c>
      <c r="G51" s="183"/>
      <c r="H51" s="186"/>
      <c r="I51" s="182">
        <v>6.9539999999999997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250</v>
      </c>
      <c r="E53" s="54" t="s">
        <v>147</v>
      </c>
      <c r="F53" s="49" t="s">
        <v>147</v>
      </c>
      <c r="G53" s="8">
        <v>350</v>
      </c>
      <c r="H53" s="55">
        <v>400</v>
      </c>
      <c r="I53" s="8">
        <v>35</v>
      </c>
      <c r="J53" s="8">
        <v>35</v>
      </c>
      <c r="K53" s="13">
        <v>35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157.6</v>
      </c>
      <c r="D54" s="56">
        <v>250</v>
      </c>
      <c r="E54" s="57" t="s">
        <v>147</v>
      </c>
      <c r="F54" s="51" t="s">
        <v>147</v>
      </c>
      <c r="G54" s="56">
        <v>254</v>
      </c>
      <c r="H54" s="58">
        <v>261</v>
      </c>
      <c r="I54" s="31">
        <v>67</v>
      </c>
      <c r="J54" s="59">
        <v>63.5</v>
      </c>
      <c r="K54" s="32">
        <v>63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41471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16.2</v>
      </c>
      <c r="E9" s="182">
        <v>18.702999999999999</v>
      </c>
      <c r="F9" s="183"/>
      <c r="G9" s="184"/>
      <c r="H9" s="7" t="s">
        <v>15</v>
      </c>
      <c r="I9" s="8" t="s">
        <v>15</v>
      </c>
      <c r="J9" s="9">
        <v>13.455</v>
      </c>
      <c r="K9" s="182">
        <v>18.436</v>
      </c>
      <c r="L9" s="183"/>
      <c r="M9" s="184"/>
      <c r="N9" s="7" t="s">
        <v>15</v>
      </c>
      <c r="O9" s="9">
        <v>16.785</v>
      </c>
      <c r="P9" s="182">
        <v>24.945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1000</v>
      </c>
      <c r="F11" s="8">
        <v>1000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280</v>
      </c>
      <c r="L11" s="8">
        <v>280</v>
      </c>
      <c r="M11" s="13">
        <v>280</v>
      </c>
      <c r="N11" s="7" t="s">
        <v>15</v>
      </c>
      <c r="O11" s="8">
        <v>140</v>
      </c>
      <c r="P11" s="8">
        <v>110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236</v>
      </c>
      <c r="E12" s="18">
        <v>660</v>
      </c>
      <c r="F12" s="18">
        <v>664</v>
      </c>
      <c r="G12" s="19" t="s">
        <v>147</v>
      </c>
      <c r="H12" s="15" t="s">
        <v>34</v>
      </c>
      <c r="I12" s="16" t="s">
        <v>34</v>
      </c>
      <c r="J12" s="20">
        <v>130.6</v>
      </c>
      <c r="K12" s="18">
        <v>210</v>
      </c>
      <c r="L12" s="18">
        <v>212</v>
      </c>
      <c r="M12" s="19">
        <v>213</v>
      </c>
      <c r="N12" s="15" t="s">
        <v>34</v>
      </c>
      <c r="O12" s="20">
        <v>139.9</v>
      </c>
      <c r="P12" s="17">
        <v>120.3</v>
      </c>
      <c r="Q12" s="17">
        <v>347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3.8410000000000002</v>
      </c>
      <c r="C16" s="9">
        <v>10.355</v>
      </c>
      <c r="D16" s="8" t="s">
        <v>15</v>
      </c>
      <c r="E16" s="9">
        <v>21.841000000000001</v>
      </c>
      <c r="F16" s="182">
        <v>24.643999999999998</v>
      </c>
      <c r="G16" s="183"/>
      <c r="H16" s="184"/>
      <c r="I16" s="26">
        <v>7.22</v>
      </c>
      <c r="J16" s="9">
        <v>16.849</v>
      </c>
      <c r="K16" s="9">
        <v>20.173999999999999</v>
      </c>
      <c r="L16" s="195">
        <v>21.478000000000002</v>
      </c>
      <c r="M16" s="196"/>
      <c r="N16" s="197"/>
      <c r="O16" s="185">
        <v>17.972999999999999</v>
      </c>
      <c r="P16" s="186"/>
      <c r="Q16" s="27">
        <v>16.600000000000001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8">
        <v>25</v>
      </c>
      <c r="D18" s="8" t="s">
        <v>15</v>
      </c>
      <c r="E18" s="8">
        <v>1600</v>
      </c>
      <c r="F18" s="8">
        <v>140</v>
      </c>
      <c r="G18" s="8">
        <v>130</v>
      </c>
      <c r="H18" s="13">
        <v>140</v>
      </c>
      <c r="I18" s="7">
        <v>20</v>
      </c>
      <c r="J18" s="8">
        <v>300</v>
      </c>
      <c r="K18" s="8">
        <v>1200</v>
      </c>
      <c r="L18" s="8">
        <v>10</v>
      </c>
      <c r="M18" s="8">
        <v>12</v>
      </c>
      <c r="N18" s="8">
        <v>8</v>
      </c>
      <c r="O18" s="7">
        <v>800</v>
      </c>
      <c r="P18" s="8">
        <v>850</v>
      </c>
      <c r="Q18" s="13">
        <v>130</v>
      </c>
    </row>
    <row r="19" spans="1:18" ht="12" thickBot="1" x14ac:dyDescent="0.2">
      <c r="A19" s="14" t="s">
        <v>33</v>
      </c>
      <c r="B19" s="16">
        <v>66.099999999999994</v>
      </c>
      <c r="C19" s="20">
        <v>100.6</v>
      </c>
      <c r="D19" s="16" t="s">
        <v>34</v>
      </c>
      <c r="E19" s="17">
        <v>822</v>
      </c>
      <c r="F19" s="31">
        <v>109.6</v>
      </c>
      <c r="G19" s="31">
        <v>106.1</v>
      </c>
      <c r="H19" s="32">
        <v>108</v>
      </c>
      <c r="I19" s="33">
        <v>136</v>
      </c>
      <c r="J19" s="17">
        <v>313</v>
      </c>
      <c r="K19" s="17">
        <v>565</v>
      </c>
      <c r="L19" s="31">
        <v>50.3</v>
      </c>
      <c r="M19" s="31">
        <v>48.8</v>
      </c>
      <c r="N19" s="34">
        <v>48.6</v>
      </c>
      <c r="O19" s="35">
        <v>566</v>
      </c>
      <c r="P19" s="18">
        <v>574</v>
      </c>
      <c r="Q19" s="36">
        <v>212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9.0009999999999994</v>
      </c>
      <c r="C23" s="182">
        <v>11.089</v>
      </c>
      <c r="D23" s="183"/>
      <c r="E23" s="184"/>
      <c r="F23" s="26">
        <v>7.1829999999999998</v>
      </c>
      <c r="G23" s="9">
        <v>7.84</v>
      </c>
      <c r="H23" s="182">
        <v>7.25</v>
      </c>
      <c r="I23" s="183"/>
      <c r="J23" s="184"/>
      <c r="K23" s="7" t="s">
        <v>15</v>
      </c>
      <c r="L23" s="9">
        <v>30.102</v>
      </c>
      <c r="M23" s="9">
        <v>29.082999999999998</v>
      </c>
      <c r="N23" s="9">
        <v>34.753999999999998</v>
      </c>
      <c r="O23" s="182">
        <v>41.933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700</v>
      </c>
      <c r="G25" s="8">
        <v>800</v>
      </c>
      <c r="H25" s="8">
        <v>10</v>
      </c>
      <c r="I25" s="8">
        <v>12</v>
      </c>
      <c r="J25" s="39">
        <v>12</v>
      </c>
      <c r="K25" s="7" t="s">
        <v>15</v>
      </c>
      <c r="L25" s="8">
        <v>900</v>
      </c>
      <c r="M25" s="8">
        <v>4800</v>
      </c>
      <c r="N25" s="8">
        <v>2000</v>
      </c>
      <c r="O25" s="8">
        <v>10</v>
      </c>
      <c r="P25" s="8">
        <v>8</v>
      </c>
      <c r="Q25" s="13">
        <v>10</v>
      </c>
    </row>
    <row r="26" spans="1:18" ht="12" thickBot="1" x14ac:dyDescent="0.2">
      <c r="A26" s="14" t="s">
        <v>33</v>
      </c>
      <c r="B26" s="33">
        <v>112.4</v>
      </c>
      <c r="C26" s="31">
        <v>68.900000000000006</v>
      </c>
      <c r="D26" s="31">
        <v>67</v>
      </c>
      <c r="E26" s="32">
        <v>65.5</v>
      </c>
      <c r="F26" s="40">
        <v>354</v>
      </c>
      <c r="G26" s="17">
        <v>332</v>
      </c>
      <c r="H26" s="31">
        <v>48.7</v>
      </c>
      <c r="I26" s="31">
        <v>50.6</v>
      </c>
      <c r="J26" s="34">
        <v>50.2</v>
      </c>
      <c r="K26" s="16" t="s">
        <v>34</v>
      </c>
      <c r="L26" s="41">
        <v>506</v>
      </c>
      <c r="M26" s="16">
        <v>3120</v>
      </c>
      <c r="N26" s="41">
        <v>972</v>
      </c>
      <c r="O26" s="31">
        <v>38</v>
      </c>
      <c r="P26" s="31">
        <v>36.799999999999997</v>
      </c>
      <c r="Q26" s="32">
        <v>39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14.815</v>
      </c>
      <c r="C30" s="9">
        <v>20.471</v>
      </c>
      <c r="D30" s="9">
        <v>23.809000000000001</v>
      </c>
      <c r="E30" s="182">
        <v>24.335000000000001</v>
      </c>
      <c r="F30" s="184"/>
      <c r="G30" s="26">
        <v>11.863</v>
      </c>
      <c r="H30" s="9">
        <v>15.724</v>
      </c>
      <c r="I30" s="9">
        <v>24.898</v>
      </c>
      <c r="J30" s="182">
        <v>30.597999999999999</v>
      </c>
      <c r="K30" s="183"/>
      <c r="L30" s="184"/>
      <c r="M30" s="26">
        <v>4.1139999999999999</v>
      </c>
      <c r="N30" s="9">
        <v>5.4</v>
      </c>
      <c r="O30" s="182">
        <v>8.3919999999999995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50</v>
      </c>
      <c r="C32" s="8">
        <v>30</v>
      </c>
      <c r="D32" s="8">
        <v>15</v>
      </c>
      <c r="E32" s="8">
        <v>10</v>
      </c>
      <c r="F32" s="39">
        <v>10</v>
      </c>
      <c r="G32" s="7">
        <v>10</v>
      </c>
      <c r="H32" s="8">
        <v>1800</v>
      </c>
      <c r="I32" s="8">
        <v>3500</v>
      </c>
      <c r="J32" s="8">
        <v>12</v>
      </c>
      <c r="K32" s="8">
        <v>15</v>
      </c>
      <c r="L32" s="13">
        <v>15</v>
      </c>
      <c r="M32" s="7">
        <v>60</v>
      </c>
      <c r="N32" s="8">
        <v>140</v>
      </c>
      <c r="O32" s="8">
        <v>200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177.7</v>
      </c>
      <c r="C33" s="17">
        <v>128.6</v>
      </c>
      <c r="D33" s="20">
        <v>72.3</v>
      </c>
      <c r="E33" s="20">
        <v>50.6</v>
      </c>
      <c r="F33" s="45">
        <v>50.8</v>
      </c>
      <c r="G33" s="33">
        <v>91.1</v>
      </c>
      <c r="H33" s="16">
        <v>995</v>
      </c>
      <c r="I33" s="16">
        <v>2660</v>
      </c>
      <c r="J33" s="20">
        <v>52.2</v>
      </c>
      <c r="K33" s="20">
        <v>51.9</v>
      </c>
      <c r="L33" s="46">
        <v>53.4</v>
      </c>
      <c r="M33" s="20">
        <v>108.2</v>
      </c>
      <c r="N33" s="20">
        <v>130.4</v>
      </c>
      <c r="O33" s="17">
        <v>170.9</v>
      </c>
      <c r="P33" s="17">
        <v>182.2</v>
      </c>
      <c r="Q33" s="47">
        <v>183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5.4</v>
      </c>
      <c r="K44" s="9">
        <v>11.144</v>
      </c>
      <c r="L44" s="182">
        <v>20.995000000000001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20</v>
      </c>
      <c r="K46" s="39">
        <v>12</v>
      </c>
      <c r="L46" s="49">
        <v>12</v>
      </c>
      <c r="M46" s="8">
        <v>15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104.8</v>
      </c>
      <c r="K47" s="45">
        <v>75.900000000000006</v>
      </c>
      <c r="L47" s="51">
        <v>70.5</v>
      </c>
      <c r="M47" s="16">
        <v>71.599999999999994</v>
      </c>
      <c r="N47" s="46">
        <v>71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16.03</v>
      </c>
      <c r="D51" s="183"/>
      <c r="E51" s="184"/>
      <c r="F51" s="185">
        <v>17.263000000000002</v>
      </c>
      <c r="G51" s="183"/>
      <c r="H51" s="186"/>
      <c r="I51" s="182">
        <v>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400</v>
      </c>
      <c r="E53" s="54" t="s">
        <v>147</v>
      </c>
      <c r="F53" s="49" t="s">
        <v>147</v>
      </c>
      <c r="G53" s="8">
        <v>400</v>
      </c>
      <c r="H53" s="55">
        <v>400</v>
      </c>
      <c r="I53" s="8">
        <v>35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169.4</v>
      </c>
      <c r="D54" s="56">
        <v>339</v>
      </c>
      <c r="E54" s="57" t="s">
        <v>147</v>
      </c>
      <c r="F54" s="51" t="s">
        <v>147</v>
      </c>
      <c r="G54" s="56">
        <v>262</v>
      </c>
      <c r="H54" s="58">
        <v>267</v>
      </c>
      <c r="I54" s="31">
        <v>66.3</v>
      </c>
      <c r="J54" s="59">
        <v>63.1</v>
      </c>
      <c r="K54" s="32">
        <v>63.2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41478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16.218</v>
      </c>
      <c r="E9" s="182">
        <v>18.75</v>
      </c>
      <c r="F9" s="183"/>
      <c r="G9" s="184"/>
      <c r="H9" s="7" t="s">
        <v>15</v>
      </c>
      <c r="I9" s="8" t="s">
        <v>15</v>
      </c>
      <c r="J9" s="9">
        <v>13.384</v>
      </c>
      <c r="K9" s="182">
        <v>18.408000000000001</v>
      </c>
      <c r="L9" s="183"/>
      <c r="M9" s="184"/>
      <c r="N9" s="7" t="s">
        <v>15</v>
      </c>
      <c r="O9" s="9">
        <v>16.786000000000001</v>
      </c>
      <c r="P9" s="182">
        <v>24.957999999999998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800</v>
      </c>
      <c r="F11" s="8">
        <v>950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230</v>
      </c>
      <c r="L11" s="8">
        <v>260</v>
      </c>
      <c r="M11" s="13">
        <v>260</v>
      </c>
      <c r="N11" s="7" t="s">
        <v>15</v>
      </c>
      <c r="O11" s="8">
        <v>120</v>
      </c>
      <c r="P11" s="8">
        <v>70</v>
      </c>
      <c r="Q11" s="8">
        <v>500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232</v>
      </c>
      <c r="E12" s="18">
        <v>644</v>
      </c>
      <c r="F12" s="18">
        <v>725</v>
      </c>
      <c r="G12" s="19" t="s">
        <v>147</v>
      </c>
      <c r="H12" s="15" t="s">
        <v>34</v>
      </c>
      <c r="I12" s="16" t="s">
        <v>34</v>
      </c>
      <c r="J12" s="20">
        <v>133.69999999999999</v>
      </c>
      <c r="K12" s="18">
        <v>204</v>
      </c>
      <c r="L12" s="18">
        <v>211</v>
      </c>
      <c r="M12" s="19">
        <v>212</v>
      </c>
      <c r="N12" s="15" t="s">
        <v>34</v>
      </c>
      <c r="O12" s="20">
        <v>153.19999999999999</v>
      </c>
      <c r="P12" s="17">
        <v>119.5</v>
      </c>
      <c r="Q12" s="17">
        <v>365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4.1399999999999997</v>
      </c>
      <c r="C16" s="9">
        <v>10.398</v>
      </c>
      <c r="D16" s="8" t="s">
        <v>15</v>
      </c>
      <c r="E16" s="9">
        <v>21.96</v>
      </c>
      <c r="F16" s="182">
        <v>24.684000000000001</v>
      </c>
      <c r="G16" s="183"/>
      <c r="H16" s="184"/>
      <c r="I16" s="26">
        <v>8.4429999999999996</v>
      </c>
      <c r="J16" s="9">
        <v>17.053000000000001</v>
      </c>
      <c r="K16" s="9">
        <v>20.033999999999999</v>
      </c>
      <c r="L16" s="195">
        <v>21.501999999999999</v>
      </c>
      <c r="M16" s="196"/>
      <c r="N16" s="197"/>
      <c r="O16" s="185">
        <v>18.123000000000001</v>
      </c>
      <c r="P16" s="186"/>
      <c r="Q16" s="27">
        <v>16.170000000000002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12</v>
      </c>
      <c r="C18" s="8">
        <v>30</v>
      </c>
      <c r="D18" s="8" t="s">
        <v>15</v>
      </c>
      <c r="E18" s="8">
        <v>1700</v>
      </c>
      <c r="F18" s="8">
        <v>150</v>
      </c>
      <c r="G18" s="8">
        <v>130</v>
      </c>
      <c r="H18" s="13">
        <v>140</v>
      </c>
      <c r="I18" s="7">
        <v>15</v>
      </c>
      <c r="J18" s="8">
        <v>320</v>
      </c>
      <c r="K18" s="8">
        <v>1400</v>
      </c>
      <c r="L18" s="8">
        <v>10</v>
      </c>
      <c r="M18" s="8">
        <v>8</v>
      </c>
      <c r="N18" s="8">
        <v>8</v>
      </c>
      <c r="O18" s="7">
        <v>750</v>
      </c>
      <c r="P18" s="8">
        <v>750</v>
      </c>
      <c r="Q18" s="13">
        <v>140</v>
      </c>
    </row>
    <row r="19" spans="1:18" ht="12" thickBot="1" x14ac:dyDescent="0.2">
      <c r="A19" s="14" t="s">
        <v>33</v>
      </c>
      <c r="B19" s="16">
        <v>82.2</v>
      </c>
      <c r="C19" s="20">
        <v>103</v>
      </c>
      <c r="D19" s="16" t="s">
        <v>34</v>
      </c>
      <c r="E19" s="17">
        <v>854</v>
      </c>
      <c r="F19" s="31">
        <v>114.1</v>
      </c>
      <c r="G19" s="31">
        <v>112.6</v>
      </c>
      <c r="H19" s="32">
        <v>113.2</v>
      </c>
      <c r="I19" s="33">
        <v>139.80000000000001</v>
      </c>
      <c r="J19" s="17">
        <v>322</v>
      </c>
      <c r="K19" s="17">
        <v>805</v>
      </c>
      <c r="L19" s="31">
        <v>50.7</v>
      </c>
      <c r="M19" s="31">
        <v>49</v>
      </c>
      <c r="N19" s="34">
        <v>49.7</v>
      </c>
      <c r="O19" s="35">
        <v>545</v>
      </c>
      <c r="P19" s="18">
        <v>585</v>
      </c>
      <c r="Q19" s="36">
        <v>199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8.4390000000000001</v>
      </c>
      <c r="C23" s="182">
        <v>11.128</v>
      </c>
      <c r="D23" s="183"/>
      <c r="E23" s="184"/>
      <c r="F23" s="26">
        <v>7.1769999999999996</v>
      </c>
      <c r="G23" s="9">
        <v>7.8</v>
      </c>
      <c r="H23" s="182">
        <v>7.3550000000000004</v>
      </c>
      <c r="I23" s="183"/>
      <c r="J23" s="184"/>
      <c r="K23" s="7" t="s">
        <v>15</v>
      </c>
      <c r="L23" s="9">
        <v>30.202000000000002</v>
      </c>
      <c r="M23" s="9">
        <v>28.966999999999999</v>
      </c>
      <c r="N23" s="9">
        <v>34.738</v>
      </c>
      <c r="O23" s="182">
        <v>42.005000000000003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20</v>
      </c>
      <c r="D25" s="8">
        <v>20</v>
      </c>
      <c r="E25" s="13">
        <v>20</v>
      </c>
      <c r="F25" s="7">
        <v>820</v>
      </c>
      <c r="G25" s="8">
        <v>600</v>
      </c>
      <c r="H25" s="8">
        <v>10</v>
      </c>
      <c r="I25" s="8">
        <v>12</v>
      </c>
      <c r="J25" s="39">
        <v>12</v>
      </c>
      <c r="K25" s="7" t="s">
        <v>15</v>
      </c>
      <c r="L25" s="8">
        <v>800</v>
      </c>
      <c r="M25" s="8">
        <v>5000</v>
      </c>
      <c r="N25" s="8">
        <v>4000</v>
      </c>
      <c r="O25" s="8">
        <v>10</v>
      </c>
      <c r="P25" s="8">
        <v>10</v>
      </c>
      <c r="Q25" s="13">
        <v>8</v>
      </c>
    </row>
    <row r="26" spans="1:18" ht="12" thickBot="1" x14ac:dyDescent="0.2">
      <c r="A26" s="14" t="s">
        <v>33</v>
      </c>
      <c r="B26" s="33">
        <v>125.3</v>
      </c>
      <c r="C26" s="31">
        <v>68.3</v>
      </c>
      <c r="D26" s="31">
        <v>67.2</v>
      </c>
      <c r="E26" s="32">
        <v>66.400000000000006</v>
      </c>
      <c r="F26" s="40">
        <v>476</v>
      </c>
      <c r="G26" s="17">
        <v>428</v>
      </c>
      <c r="H26" s="31">
        <v>51.6</v>
      </c>
      <c r="I26" s="31">
        <v>50.9</v>
      </c>
      <c r="J26" s="34">
        <v>51</v>
      </c>
      <c r="K26" s="16" t="s">
        <v>34</v>
      </c>
      <c r="L26" s="41">
        <v>517</v>
      </c>
      <c r="M26" s="16">
        <v>3270</v>
      </c>
      <c r="N26" s="41">
        <v>1956</v>
      </c>
      <c r="O26" s="31">
        <v>38.5</v>
      </c>
      <c r="P26" s="31">
        <v>38.1</v>
      </c>
      <c r="Q26" s="32">
        <v>37.299999999999997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14.95</v>
      </c>
      <c r="C30" s="9">
        <v>20.405000000000001</v>
      </c>
      <c r="D30" s="9">
        <v>23.803000000000001</v>
      </c>
      <c r="E30" s="182">
        <v>24.407</v>
      </c>
      <c r="F30" s="184"/>
      <c r="G30" s="26">
        <v>12.13</v>
      </c>
      <c r="H30" s="9">
        <v>14.75</v>
      </c>
      <c r="I30" s="9">
        <v>24.888000000000002</v>
      </c>
      <c r="J30" s="182">
        <v>31.105</v>
      </c>
      <c r="K30" s="183"/>
      <c r="L30" s="184"/>
      <c r="M30" s="26">
        <v>4.8650000000000002</v>
      </c>
      <c r="N30" s="9">
        <v>5.8049999999999997</v>
      </c>
      <c r="O30" s="182">
        <v>8.3919999999999995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35</v>
      </c>
      <c r="D32" s="8">
        <v>15</v>
      </c>
      <c r="E32" s="8">
        <v>8</v>
      </c>
      <c r="F32" s="39">
        <v>8</v>
      </c>
      <c r="G32" s="7">
        <v>22</v>
      </c>
      <c r="H32" s="8">
        <v>1500</v>
      </c>
      <c r="I32" s="8">
        <v>4000</v>
      </c>
      <c r="J32" s="8">
        <v>18</v>
      </c>
      <c r="K32" s="8">
        <v>15</v>
      </c>
      <c r="L32" s="13">
        <v>15</v>
      </c>
      <c r="M32" s="7">
        <v>60</v>
      </c>
      <c r="N32" s="8">
        <v>100</v>
      </c>
      <c r="O32" s="8">
        <v>200</v>
      </c>
      <c r="P32" s="8">
        <v>200</v>
      </c>
      <c r="Q32" s="13">
        <v>200</v>
      </c>
      <c r="R32" s="22"/>
    </row>
    <row r="33" spans="1:18" ht="12" thickBot="1" x14ac:dyDescent="0.2">
      <c r="A33" s="44" t="s">
        <v>33</v>
      </c>
      <c r="B33" s="15">
        <v>185.2</v>
      </c>
      <c r="C33" s="17">
        <v>145.30000000000001</v>
      </c>
      <c r="D33" s="20">
        <v>66.7</v>
      </c>
      <c r="E33" s="20">
        <v>47.8</v>
      </c>
      <c r="F33" s="45">
        <v>48.2</v>
      </c>
      <c r="G33" s="33">
        <v>108.8</v>
      </c>
      <c r="H33" s="16">
        <v>969</v>
      </c>
      <c r="I33" s="16">
        <v>2840</v>
      </c>
      <c r="J33" s="20">
        <v>59</v>
      </c>
      <c r="K33" s="20">
        <v>54.2</v>
      </c>
      <c r="L33" s="46">
        <v>54.8</v>
      </c>
      <c r="M33" s="20">
        <v>116.6</v>
      </c>
      <c r="N33" s="20">
        <v>132.6</v>
      </c>
      <c r="O33" s="17">
        <v>173.1</v>
      </c>
      <c r="P33" s="17">
        <v>182.6</v>
      </c>
      <c r="Q33" s="47">
        <v>185.8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5.15</v>
      </c>
      <c r="K44" s="9">
        <v>11.081</v>
      </c>
      <c r="L44" s="182">
        <v>20.983000000000001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10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102.5</v>
      </c>
      <c r="K47" s="45">
        <v>78.599999999999994</v>
      </c>
      <c r="L47" s="20">
        <v>72.5</v>
      </c>
      <c r="M47" s="16">
        <v>72.8</v>
      </c>
      <c r="N47" s="46">
        <v>72.5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16.219000000000001</v>
      </c>
      <c r="D51" s="183"/>
      <c r="E51" s="184"/>
      <c r="F51" s="185">
        <v>17.37</v>
      </c>
      <c r="G51" s="183"/>
      <c r="H51" s="186"/>
      <c r="I51" s="182">
        <v>7.0419999999999998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151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500</v>
      </c>
      <c r="E53" s="54" t="s">
        <v>147</v>
      </c>
      <c r="F53" s="49" t="s">
        <v>147</v>
      </c>
      <c r="G53" s="8">
        <v>400</v>
      </c>
      <c r="H53" s="55">
        <v>400</v>
      </c>
      <c r="I53" s="8">
        <v>30</v>
      </c>
      <c r="J53" s="8">
        <v>35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147</v>
      </c>
      <c r="C54" s="17">
        <v>136.30000000000001</v>
      </c>
      <c r="D54" s="56">
        <v>369</v>
      </c>
      <c r="E54" s="57" t="s">
        <v>147</v>
      </c>
      <c r="F54" s="51" t="s">
        <v>147</v>
      </c>
      <c r="G54" s="56">
        <v>289</v>
      </c>
      <c r="H54" s="58">
        <v>303</v>
      </c>
      <c r="I54" s="31">
        <v>66.7</v>
      </c>
      <c r="J54" s="59">
        <v>66.3</v>
      </c>
      <c r="K54" s="32">
        <v>65.599999999999994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5"/>
  <sheetViews>
    <sheetView topLeftCell="A4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41484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16.245999999999999</v>
      </c>
      <c r="E9" s="182">
        <v>18.995000000000001</v>
      </c>
      <c r="F9" s="183"/>
      <c r="G9" s="184"/>
      <c r="H9" s="7" t="s">
        <v>15</v>
      </c>
      <c r="I9" s="8" t="s">
        <v>15</v>
      </c>
      <c r="J9" s="9">
        <v>13.38</v>
      </c>
      <c r="K9" s="182">
        <v>18.495000000000001</v>
      </c>
      <c r="L9" s="183"/>
      <c r="M9" s="184"/>
      <c r="N9" s="7" t="s">
        <v>15</v>
      </c>
      <c r="O9" s="9">
        <v>16.385100000000001</v>
      </c>
      <c r="P9" s="182">
        <v>25.036999999999999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900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250</v>
      </c>
      <c r="L11" s="8">
        <v>250</v>
      </c>
      <c r="M11" s="13">
        <v>280</v>
      </c>
      <c r="N11" s="7" t="s">
        <v>15</v>
      </c>
      <c r="O11" s="8">
        <v>120</v>
      </c>
      <c r="P11" s="8">
        <v>80</v>
      </c>
      <c r="Q11" s="8">
        <v>480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236</v>
      </c>
      <c r="E12" s="18">
        <v>638</v>
      </c>
      <c r="F12" s="18">
        <v>715</v>
      </c>
      <c r="G12" s="19" t="s">
        <v>147</v>
      </c>
      <c r="H12" s="15" t="s">
        <v>34</v>
      </c>
      <c r="I12" s="16" t="s">
        <v>34</v>
      </c>
      <c r="J12" s="20">
        <v>134.4</v>
      </c>
      <c r="K12" s="18">
        <v>205</v>
      </c>
      <c r="L12" s="18">
        <v>211</v>
      </c>
      <c r="M12" s="19">
        <v>213</v>
      </c>
      <c r="N12" s="15" t="s">
        <v>34</v>
      </c>
      <c r="O12" s="20">
        <v>150.6</v>
      </c>
      <c r="P12" s="17">
        <v>122.4</v>
      </c>
      <c r="Q12" s="17">
        <v>347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4.05</v>
      </c>
      <c r="C16" s="9">
        <v>10.488</v>
      </c>
      <c r="D16" s="8" t="s">
        <v>15</v>
      </c>
      <c r="E16" s="9">
        <v>21.981000000000002</v>
      </c>
      <c r="F16" s="182">
        <v>24.83</v>
      </c>
      <c r="G16" s="183"/>
      <c r="H16" s="184"/>
      <c r="I16" s="26">
        <v>8.4960000000000004</v>
      </c>
      <c r="J16" s="9">
        <v>17.11</v>
      </c>
      <c r="K16" s="9">
        <v>22.055</v>
      </c>
      <c r="L16" s="195">
        <v>21.573</v>
      </c>
      <c r="M16" s="196"/>
      <c r="N16" s="197"/>
      <c r="O16" s="185">
        <v>18.324999999999999</v>
      </c>
      <c r="P16" s="186"/>
      <c r="Q16" s="27">
        <v>16.353000000000002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10</v>
      </c>
      <c r="C18" s="8">
        <v>30</v>
      </c>
      <c r="D18" s="8" t="s">
        <v>15</v>
      </c>
      <c r="E18" s="8">
        <v>1800</v>
      </c>
      <c r="F18" s="8">
        <v>160</v>
      </c>
      <c r="G18" s="8">
        <v>150</v>
      </c>
      <c r="H18" s="13">
        <v>150</v>
      </c>
      <c r="I18" s="7">
        <v>15</v>
      </c>
      <c r="J18" s="8">
        <v>350</v>
      </c>
      <c r="K18" s="8">
        <v>1400</v>
      </c>
      <c r="L18" s="8">
        <v>10</v>
      </c>
      <c r="M18" s="8">
        <v>8</v>
      </c>
      <c r="N18" s="8">
        <v>8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16">
        <v>80.7</v>
      </c>
      <c r="C19" s="20">
        <v>104.6</v>
      </c>
      <c r="D19" s="16" t="s">
        <v>34</v>
      </c>
      <c r="E19" s="17">
        <v>873</v>
      </c>
      <c r="F19" s="31">
        <v>113.6</v>
      </c>
      <c r="G19" s="31">
        <v>112.8</v>
      </c>
      <c r="H19" s="32">
        <v>118.7</v>
      </c>
      <c r="I19" s="33">
        <v>139.6</v>
      </c>
      <c r="J19" s="17">
        <v>348</v>
      </c>
      <c r="K19" s="17">
        <v>797</v>
      </c>
      <c r="L19" s="31">
        <v>51.2</v>
      </c>
      <c r="M19" s="31">
        <v>49.2</v>
      </c>
      <c r="N19" s="34">
        <v>49</v>
      </c>
      <c r="O19" s="35">
        <v>552</v>
      </c>
      <c r="P19" s="18">
        <v>590</v>
      </c>
      <c r="Q19" s="36">
        <v>192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8.5050000000000008</v>
      </c>
      <c r="C23" s="182">
        <v>11.211</v>
      </c>
      <c r="D23" s="183"/>
      <c r="E23" s="184"/>
      <c r="F23" s="26">
        <v>7.2009999999999996</v>
      </c>
      <c r="G23" s="9">
        <v>7.8220000000000001</v>
      </c>
      <c r="H23" s="182">
        <v>7.3819999999999997</v>
      </c>
      <c r="I23" s="183"/>
      <c r="J23" s="184"/>
      <c r="K23" s="7" t="s">
        <v>15</v>
      </c>
      <c r="L23" s="9">
        <v>30.222999999999999</v>
      </c>
      <c r="M23" s="9">
        <v>29.004999999999999</v>
      </c>
      <c r="N23" s="9">
        <v>34.776000000000003</v>
      </c>
      <c r="O23" s="182">
        <v>42.08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18</v>
      </c>
      <c r="F25" s="7">
        <v>800</v>
      </c>
      <c r="G25" s="8">
        <v>850</v>
      </c>
      <c r="H25" s="8">
        <v>10</v>
      </c>
      <c r="I25" s="8">
        <v>10</v>
      </c>
      <c r="J25" s="39">
        <v>12</v>
      </c>
      <c r="K25" s="7" t="s">
        <v>15</v>
      </c>
      <c r="L25" s="8">
        <v>900</v>
      </c>
      <c r="M25" s="8">
        <v>5000</v>
      </c>
      <c r="N25" s="8">
        <v>1800</v>
      </c>
      <c r="O25" s="8">
        <v>10</v>
      </c>
      <c r="P25" s="8">
        <v>10</v>
      </c>
      <c r="Q25" s="13">
        <v>10</v>
      </c>
    </row>
    <row r="26" spans="1:18" ht="12" thickBot="1" x14ac:dyDescent="0.2">
      <c r="A26" s="14" t="s">
        <v>33</v>
      </c>
      <c r="B26" s="33">
        <v>127.4</v>
      </c>
      <c r="C26" s="31">
        <v>69.599999999999994</v>
      </c>
      <c r="D26" s="31">
        <v>67.7</v>
      </c>
      <c r="E26" s="32">
        <v>65.900000000000006</v>
      </c>
      <c r="F26" s="40">
        <v>462</v>
      </c>
      <c r="G26" s="17">
        <v>419</v>
      </c>
      <c r="H26" s="31">
        <v>51.1</v>
      </c>
      <c r="I26" s="31">
        <v>50.5</v>
      </c>
      <c r="J26" s="34">
        <v>51.9</v>
      </c>
      <c r="K26" s="16" t="s">
        <v>34</v>
      </c>
      <c r="L26" s="41">
        <v>563</v>
      </c>
      <c r="M26" s="16">
        <v>3190</v>
      </c>
      <c r="N26" s="41">
        <v>930</v>
      </c>
      <c r="O26" s="31">
        <v>38.4</v>
      </c>
      <c r="P26" s="31">
        <v>38.299999999999997</v>
      </c>
      <c r="Q26" s="32">
        <v>37.700000000000003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15.083</v>
      </c>
      <c r="C30" s="9">
        <v>20.414999999999999</v>
      </c>
      <c r="D30" s="9">
        <v>23.803000000000001</v>
      </c>
      <c r="E30" s="182">
        <v>24.42</v>
      </c>
      <c r="F30" s="184"/>
      <c r="G30" s="26">
        <v>12.13</v>
      </c>
      <c r="H30" s="9">
        <v>14.75</v>
      </c>
      <c r="I30" s="9">
        <v>24.893000000000001</v>
      </c>
      <c r="J30" s="182">
        <v>31.257000000000001</v>
      </c>
      <c r="K30" s="183"/>
      <c r="L30" s="184"/>
      <c r="M30" s="26">
        <v>4.9000000000000004</v>
      </c>
      <c r="N30" s="9">
        <v>5.9169999999999998</v>
      </c>
      <c r="O30" s="182">
        <v>8.4879999999999995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40</v>
      </c>
      <c r="C32" s="8">
        <v>30</v>
      </c>
      <c r="D32" s="8">
        <v>15</v>
      </c>
      <c r="E32" s="8">
        <v>8</v>
      </c>
      <c r="F32" s="39">
        <v>10</v>
      </c>
      <c r="G32" s="7">
        <v>22</v>
      </c>
      <c r="H32" s="8">
        <v>1500</v>
      </c>
      <c r="I32" s="8">
        <v>4000</v>
      </c>
      <c r="J32" s="8">
        <v>15</v>
      </c>
      <c r="K32" s="8">
        <v>15</v>
      </c>
      <c r="L32" s="13">
        <v>15</v>
      </c>
      <c r="M32" s="7">
        <v>60</v>
      </c>
      <c r="N32" s="8">
        <v>120</v>
      </c>
      <c r="O32" s="8">
        <v>200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184.3</v>
      </c>
      <c r="C33" s="17">
        <v>153.6</v>
      </c>
      <c r="D33" s="20">
        <v>65.8</v>
      </c>
      <c r="E33" s="20">
        <v>47.7</v>
      </c>
      <c r="F33" s="45">
        <v>47.9</v>
      </c>
      <c r="G33" s="33">
        <v>108.8</v>
      </c>
      <c r="H33" s="16">
        <v>1020</v>
      </c>
      <c r="I33" s="16">
        <v>2780</v>
      </c>
      <c r="J33" s="20">
        <v>52.4</v>
      </c>
      <c r="K33" s="20">
        <v>52.7</v>
      </c>
      <c r="L33" s="46">
        <v>55.2</v>
      </c>
      <c r="M33" s="20">
        <v>122.2</v>
      </c>
      <c r="N33" s="20">
        <v>133.1</v>
      </c>
      <c r="O33" s="17">
        <v>178.5</v>
      </c>
      <c r="P33" s="17">
        <v>183.8</v>
      </c>
      <c r="Q33" s="47">
        <v>186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5.3419999999999996</v>
      </c>
      <c r="K44" s="9">
        <v>11.096</v>
      </c>
      <c r="L44" s="182">
        <v>21.013999999999999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10</v>
      </c>
      <c r="K46" s="39">
        <v>10</v>
      </c>
      <c r="L46" s="8">
        <v>20</v>
      </c>
      <c r="M46" s="8">
        <v>15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101.3</v>
      </c>
      <c r="K47" s="45">
        <v>77.7</v>
      </c>
      <c r="L47" s="20">
        <v>75.599999999999994</v>
      </c>
      <c r="M47" s="16">
        <v>73.2</v>
      </c>
      <c r="N47" s="46">
        <v>72.900000000000006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16.385999999999999</v>
      </c>
      <c r="D51" s="183"/>
      <c r="E51" s="184"/>
      <c r="F51" s="185">
        <v>17.405000000000001</v>
      </c>
      <c r="G51" s="183"/>
      <c r="H51" s="186"/>
      <c r="I51" s="182">
        <v>7.0960000000000001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500</v>
      </c>
      <c r="E53" s="54" t="s">
        <v>32</v>
      </c>
      <c r="F53" s="49" t="s">
        <v>32</v>
      </c>
      <c r="G53" s="8">
        <v>380</v>
      </c>
      <c r="H53" s="55">
        <v>400</v>
      </c>
      <c r="I53" s="8">
        <v>40</v>
      </c>
      <c r="J53" s="8">
        <v>40</v>
      </c>
      <c r="K53" s="13">
        <v>40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138.5</v>
      </c>
      <c r="D54" s="56">
        <v>380</v>
      </c>
      <c r="E54" s="57" t="s">
        <v>32</v>
      </c>
      <c r="F54" s="51" t="s">
        <v>32</v>
      </c>
      <c r="G54" s="56">
        <v>287</v>
      </c>
      <c r="H54" s="58">
        <v>299</v>
      </c>
      <c r="I54" s="31">
        <v>65.900000000000006</v>
      </c>
      <c r="J54" s="59">
        <v>64.099999999999994</v>
      </c>
      <c r="K54" s="32">
        <v>66.7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41491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16.495000000000001</v>
      </c>
      <c r="E9" s="182">
        <v>19.143000000000001</v>
      </c>
      <c r="F9" s="183"/>
      <c r="G9" s="184"/>
      <c r="H9" s="7" t="s">
        <v>15</v>
      </c>
      <c r="I9" s="8" t="s">
        <v>15</v>
      </c>
      <c r="J9" s="9">
        <v>13.412000000000001</v>
      </c>
      <c r="K9" s="182">
        <v>18.548999999999999</v>
      </c>
      <c r="L9" s="183"/>
      <c r="M9" s="184"/>
      <c r="N9" s="7" t="s">
        <v>15</v>
      </c>
      <c r="O9" s="9">
        <v>16.86</v>
      </c>
      <c r="P9" s="182">
        <v>25.102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147</v>
      </c>
      <c r="H11" s="7" t="s">
        <v>15</v>
      </c>
      <c r="I11" s="8" t="s">
        <v>15</v>
      </c>
      <c r="J11" s="8">
        <v>60</v>
      </c>
      <c r="K11" s="8">
        <v>280</v>
      </c>
      <c r="L11" s="8">
        <v>280</v>
      </c>
      <c r="M11" s="13">
        <v>300</v>
      </c>
      <c r="N11" s="7" t="s">
        <v>15</v>
      </c>
      <c r="O11" s="8">
        <v>130</v>
      </c>
      <c r="P11" s="8">
        <v>80</v>
      </c>
      <c r="Q11" s="8">
        <v>450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239</v>
      </c>
      <c r="E12" s="18">
        <v>623</v>
      </c>
      <c r="F12" s="18">
        <v>735</v>
      </c>
      <c r="G12" s="19" t="s">
        <v>147</v>
      </c>
      <c r="H12" s="15" t="s">
        <v>34</v>
      </c>
      <c r="I12" s="16" t="s">
        <v>34</v>
      </c>
      <c r="J12" s="20">
        <v>133.30000000000001</v>
      </c>
      <c r="K12" s="18">
        <v>201</v>
      </c>
      <c r="L12" s="18">
        <v>210</v>
      </c>
      <c r="M12" s="19">
        <v>212</v>
      </c>
      <c r="N12" s="15" t="s">
        <v>34</v>
      </c>
      <c r="O12" s="20">
        <v>159.69999999999999</v>
      </c>
      <c r="P12" s="17">
        <v>111.6</v>
      </c>
      <c r="Q12" s="17">
        <v>338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4.2220000000000004</v>
      </c>
      <c r="C16" s="9">
        <v>10.494999999999999</v>
      </c>
      <c r="D16" s="8" t="s">
        <v>15</v>
      </c>
      <c r="E16" s="9">
        <v>22.012</v>
      </c>
      <c r="F16" s="182">
        <v>24.949000000000002</v>
      </c>
      <c r="G16" s="183"/>
      <c r="H16" s="184"/>
      <c r="I16" s="26">
        <v>9.1110000000000007</v>
      </c>
      <c r="J16" s="9">
        <v>17.166</v>
      </c>
      <c r="K16" s="9">
        <v>22.050999999999998</v>
      </c>
      <c r="L16" s="195">
        <v>21.641999999999999</v>
      </c>
      <c r="M16" s="196"/>
      <c r="N16" s="197"/>
      <c r="O16" s="185">
        <v>18.513999999999999</v>
      </c>
      <c r="P16" s="186"/>
      <c r="Q16" s="27">
        <v>16.827999999999999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8">
        <v>25</v>
      </c>
      <c r="D18" s="8" t="s">
        <v>15</v>
      </c>
      <c r="E18" s="8">
        <v>1600</v>
      </c>
      <c r="F18" s="8">
        <v>170</v>
      </c>
      <c r="G18" s="8">
        <v>160</v>
      </c>
      <c r="H18" s="13">
        <v>140</v>
      </c>
      <c r="I18" s="7">
        <v>10</v>
      </c>
      <c r="J18" s="8">
        <v>500</v>
      </c>
      <c r="K18" s="8">
        <v>1100</v>
      </c>
      <c r="L18" s="8">
        <v>10</v>
      </c>
      <c r="M18" s="8">
        <v>8</v>
      </c>
      <c r="N18" s="8">
        <v>8</v>
      </c>
      <c r="O18" s="7">
        <v>700</v>
      </c>
      <c r="P18" s="8">
        <v>850</v>
      </c>
      <c r="Q18" s="13">
        <v>130</v>
      </c>
    </row>
    <row r="19" spans="1:18" ht="12" thickBot="1" x14ac:dyDescent="0.2">
      <c r="A19" s="14" t="s">
        <v>33</v>
      </c>
      <c r="B19" s="16">
        <v>71.3</v>
      </c>
      <c r="C19" s="20">
        <v>104.6</v>
      </c>
      <c r="D19" s="16" t="s">
        <v>34</v>
      </c>
      <c r="E19" s="17">
        <v>825</v>
      </c>
      <c r="F19" s="31">
        <v>123.1</v>
      </c>
      <c r="G19" s="31">
        <v>124</v>
      </c>
      <c r="H19" s="32">
        <v>123.2</v>
      </c>
      <c r="I19" s="33">
        <v>148.69999999999999</v>
      </c>
      <c r="J19" s="17">
        <v>371</v>
      </c>
      <c r="K19" s="17">
        <v>678</v>
      </c>
      <c r="L19" s="31">
        <v>50.9</v>
      </c>
      <c r="M19" s="31">
        <v>48.9</v>
      </c>
      <c r="N19" s="34">
        <v>49.2</v>
      </c>
      <c r="O19" s="35">
        <v>554</v>
      </c>
      <c r="P19" s="18">
        <v>596</v>
      </c>
      <c r="Q19" s="36">
        <v>199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8.57</v>
      </c>
      <c r="C23" s="182">
        <v>11.282</v>
      </c>
      <c r="D23" s="183"/>
      <c r="E23" s="184"/>
      <c r="F23" s="26">
        <v>7.1580000000000004</v>
      </c>
      <c r="G23" s="9">
        <v>7.8339999999999996</v>
      </c>
      <c r="H23" s="182">
        <v>7.43</v>
      </c>
      <c r="I23" s="183"/>
      <c r="J23" s="184"/>
      <c r="K23" s="7" t="s">
        <v>15</v>
      </c>
      <c r="L23" s="9">
        <v>30.251999999999999</v>
      </c>
      <c r="M23" s="9">
        <v>29</v>
      </c>
      <c r="N23" s="9">
        <v>34.784999999999997</v>
      </c>
      <c r="O23" s="182">
        <v>42.24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20</v>
      </c>
      <c r="C25" s="8">
        <v>18</v>
      </c>
      <c r="D25" s="8">
        <v>22</v>
      </c>
      <c r="E25" s="13">
        <v>18</v>
      </c>
      <c r="F25" s="7">
        <v>850</v>
      </c>
      <c r="G25" s="8">
        <v>700</v>
      </c>
      <c r="H25" s="8">
        <v>12</v>
      </c>
      <c r="I25" s="8">
        <v>18</v>
      </c>
      <c r="J25" s="39">
        <v>12</v>
      </c>
      <c r="K25" s="7" t="s">
        <v>15</v>
      </c>
      <c r="L25" s="8">
        <v>900</v>
      </c>
      <c r="M25" s="8">
        <v>4500</v>
      </c>
      <c r="N25" s="8">
        <v>1600</v>
      </c>
      <c r="O25" s="8">
        <v>10</v>
      </c>
      <c r="P25" s="8">
        <v>10</v>
      </c>
      <c r="Q25" s="13">
        <v>8</v>
      </c>
    </row>
    <row r="26" spans="1:18" ht="12" thickBot="1" x14ac:dyDescent="0.2">
      <c r="A26" s="14" t="s">
        <v>33</v>
      </c>
      <c r="B26" s="33">
        <v>124.4</v>
      </c>
      <c r="C26" s="31">
        <v>67.900000000000006</v>
      </c>
      <c r="D26" s="31">
        <v>67.2</v>
      </c>
      <c r="E26" s="32">
        <v>66</v>
      </c>
      <c r="F26" s="40">
        <v>466</v>
      </c>
      <c r="G26" s="17">
        <v>424</v>
      </c>
      <c r="H26" s="31">
        <v>50.7</v>
      </c>
      <c r="I26" s="31">
        <v>50.6</v>
      </c>
      <c r="J26" s="34">
        <v>50.8</v>
      </c>
      <c r="K26" s="16" t="s">
        <v>34</v>
      </c>
      <c r="L26" s="41">
        <v>559</v>
      </c>
      <c r="M26" s="16">
        <v>3270</v>
      </c>
      <c r="N26" s="41">
        <v>863</v>
      </c>
      <c r="O26" s="31">
        <v>39.200000000000003</v>
      </c>
      <c r="P26" s="31">
        <v>38.6</v>
      </c>
      <c r="Q26" s="32">
        <v>38.700000000000003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15.083</v>
      </c>
      <c r="C30" s="9">
        <v>20.52</v>
      </c>
      <c r="D30" s="9">
        <v>23.841999999999999</v>
      </c>
      <c r="E30" s="182">
        <v>24.555</v>
      </c>
      <c r="F30" s="184"/>
      <c r="G30" s="26">
        <v>12.24</v>
      </c>
      <c r="H30" s="9">
        <v>14.81</v>
      </c>
      <c r="I30" s="9">
        <v>24.917999999999999</v>
      </c>
      <c r="J30" s="182">
        <v>31.419</v>
      </c>
      <c r="K30" s="183"/>
      <c r="L30" s="184"/>
      <c r="M30" s="26">
        <v>5.0549999999999997</v>
      </c>
      <c r="N30" s="9">
        <v>6.0659999999999998</v>
      </c>
      <c r="O30" s="182">
        <v>8.5220000000000002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25</v>
      </c>
      <c r="C32" s="8">
        <v>120</v>
      </c>
      <c r="D32" s="8">
        <v>18</v>
      </c>
      <c r="E32" s="8">
        <v>8</v>
      </c>
      <c r="F32" s="39">
        <v>8</v>
      </c>
      <c r="G32" s="7">
        <v>12</v>
      </c>
      <c r="H32" s="8">
        <v>1600</v>
      </c>
      <c r="I32" s="8">
        <v>4500</v>
      </c>
      <c r="J32" s="8">
        <v>15</v>
      </c>
      <c r="K32" s="8">
        <v>20</v>
      </c>
      <c r="L32" s="13">
        <v>15</v>
      </c>
      <c r="M32" s="7">
        <v>60</v>
      </c>
      <c r="N32" s="8">
        <v>120</v>
      </c>
      <c r="O32" s="8">
        <v>200</v>
      </c>
      <c r="P32" s="8">
        <v>220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187.3</v>
      </c>
      <c r="C33" s="17">
        <v>194</v>
      </c>
      <c r="D33" s="20">
        <v>67.2</v>
      </c>
      <c r="E33" s="20">
        <v>50.7</v>
      </c>
      <c r="F33" s="45">
        <v>49.5</v>
      </c>
      <c r="G33" s="33">
        <v>94.3</v>
      </c>
      <c r="H33" s="16">
        <v>1012</v>
      </c>
      <c r="I33" s="16">
        <v>2730</v>
      </c>
      <c r="J33" s="20">
        <v>53.7</v>
      </c>
      <c r="K33" s="20">
        <v>53.3</v>
      </c>
      <c r="L33" s="46">
        <v>55.2</v>
      </c>
      <c r="M33" s="20">
        <v>119.7</v>
      </c>
      <c r="N33" s="20">
        <v>135.80000000000001</v>
      </c>
      <c r="O33" s="17">
        <v>181</v>
      </c>
      <c r="P33" s="17">
        <v>182.9</v>
      </c>
      <c r="Q33" s="47">
        <v>186.5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7" t="s">
        <v>15</v>
      </c>
      <c r="C37" s="8" t="s">
        <v>15</v>
      </c>
      <c r="D37" s="9" t="s">
        <v>389</v>
      </c>
      <c r="E37" s="9">
        <v>17.649999999999999</v>
      </c>
      <c r="F37" s="9">
        <v>19.5</v>
      </c>
      <c r="G37" s="182">
        <v>29.86</v>
      </c>
      <c r="H37" s="183"/>
      <c r="I37" s="186"/>
      <c r="J37" s="182">
        <v>33.200000000000003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7" t="s">
        <v>15</v>
      </c>
      <c r="C39" s="8" t="s">
        <v>15</v>
      </c>
      <c r="D39" s="8" t="s">
        <v>389</v>
      </c>
      <c r="E39" s="8">
        <v>2500</v>
      </c>
      <c r="F39" s="8">
        <v>5000</v>
      </c>
      <c r="G39" s="8">
        <v>2500</v>
      </c>
      <c r="H39" s="8">
        <v>2600</v>
      </c>
      <c r="I39" s="8">
        <v>2900</v>
      </c>
      <c r="J39" s="8">
        <v>12</v>
      </c>
      <c r="K39" s="8">
        <v>10</v>
      </c>
      <c r="L39" s="13">
        <v>8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>
        <v>1858</v>
      </c>
      <c r="F40" s="16">
        <v>2720</v>
      </c>
      <c r="G40" s="16">
        <v>1342</v>
      </c>
      <c r="H40" s="16">
        <v>1371</v>
      </c>
      <c r="I40" s="16">
        <v>1541</v>
      </c>
      <c r="J40" s="20">
        <v>35.799999999999997</v>
      </c>
      <c r="K40" s="20">
        <v>35.1</v>
      </c>
      <c r="L40" s="45">
        <v>34.5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7" t="s">
        <v>15</v>
      </c>
      <c r="C44" s="8" t="s">
        <v>15</v>
      </c>
      <c r="D44" s="9">
        <v>19.920000000000002</v>
      </c>
      <c r="E44" s="9">
        <v>21.23</v>
      </c>
      <c r="F44" s="9">
        <v>21.222000000000001</v>
      </c>
      <c r="G44" s="182">
        <v>26.411999999999999</v>
      </c>
      <c r="H44" s="183"/>
      <c r="I44" s="184"/>
      <c r="J44" s="26">
        <v>5.2270000000000003</v>
      </c>
      <c r="K44" s="9">
        <v>11.118</v>
      </c>
      <c r="L44" s="182">
        <v>21.055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7" t="s">
        <v>15</v>
      </c>
      <c r="C46" s="8" t="s">
        <v>15</v>
      </c>
      <c r="D46" s="8">
        <v>5500</v>
      </c>
      <c r="E46" s="8">
        <v>7000</v>
      </c>
      <c r="F46" s="8">
        <v>3500</v>
      </c>
      <c r="G46" s="8">
        <v>3800</v>
      </c>
      <c r="H46" s="8">
        <v>3500</v>
      </c>
      <c r="I46" s="39">
        <v>4000</v>
      </c>
      <c r="J46" s="7">
        <v>18</v>
      </c>
      <c r="K46" s="39">
        <v>15</v>
      </c>
      <c r="L46" s="8">
        <v>12</v>
      </c>
      <c r="M46" s="8">
        <v>18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>
        <v>3830</v>
      </c>
      <c r="E47" s="16">
        <v>4240</v>
      </c>
      <c r="F47" s="16">
        <v>2610</v>
      </c>
      <c r="G47" s="16">
        <v>2260</v>
      </c>
      <c r="H47" s="16">
        <v>2660</v>
      </c>
      <c r="I47" s="50">
        <v>2870</v>
      </c>
      <c r="J47" s="33">
        <v>107.6</v>
      </c>
      <c r="K47" s="45">
        <v>77.2</v>
      </c>
      <c r="L47" s="20">
        <v>72.599999999999994</v>
      </c>
      <c r="M47" s="16">
        <v>74.099999999999994</v>
      </c>
      <c r="N47" s="46">
        <v>73.5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16.489000000000001</v>
      </c>
      <c r="D51" s="183"/>
      <c r="E51" s="184"/>
      <c r="F51" s="185">
        <v>17.492999999999999</v>
      </c>
      <c r="G51" s="183"/>
      <c r="H51" s="186"/>
      <c r="I51" s="182">
        <v>7.1219999999999999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280</v>
      </c>
      <c r="D53" s="8">
        <v>500</v>
      </c>
      <c r="E53" s="54" t="s">
        <v>32</v>
      </c>
      <c r="F53" s="49" t="s">
        <v>32</v>
      </c>
      <c r="G53" s="8">
        <v>450</v>
      </c>
      <c r="H53" s="55">
        <v>490</v>
      </c>
      <c r="I53" s="8">
        <v>35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215</v>
      </c>
      <c r="D54" s="56">
        <v>398</v>
      </c>
      <c r="E54" s="57" t="s">
        <v>32</v>
      </c>
      <c r="F54" s="51" t="s">
        <v>32</v>
      </c>
      <c r="G54" s="56">
        <v>284</v>
      </c>
      <c r="H54" s="58">
        <v>305</v>
      </c>
      <c r="I54" s="31">
        <v>52.8</v>
      </c>
      <c r="J54" s="59">
        <v>56.4</v>
      </c>
      <c r="K54" s="32">
        <v>55.5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25" right="0.4" top="0.74803149606299213" bottom="0.33" header="0.31496062992125984" footer="0.31496062992125984"/>
  <pageSetup paperSize="9" orientation="landscape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27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186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41498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168</v>
      </c>
      <c r="B9" s="7" t="s">
        <v>591</v>
      </c>
      <c r="C9" s="8" t="s">
        <v>15</v>
      </c>
      <c r="D9" s="9">
        <v>16.423999999999999</v>
      </c>
      <c r="E9" s="182">
        <v>18.012</v>
      </c>
      <c r="F9" s="183"/>
      <c r="G9" s="184"/>
      <c r="H9" s="7" t="s">
        <v>15</v>
      </c>
      <c r="I9" s="8" t="s">
        <v>15</v>
      </c>
      <c r="J9" s="9">
        <v>13.305999999999999</v>
      </c>
      <c r="K9" s="182">
        <v>18.582999999999998</v>
      </c>
      <c r="L9" s="183"/>
      <c r="M9" s="184"/>
      <c r="N9" s="7" t="s">
        <v>15</v>
      </c>
      <c r="O9" s="9">
        <v>16.898</v>
      </c>
      <c r="P9" s="182">
        <v>25.169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169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170</v>
      </c>
      <c r="H11" s="7" t="s">
        <v>15</v>
      </c>
      <c r="I11" s="8" t="s">
        <v>15</v>
      </c>
      <c r="J11" s="8">
        <v>70</v>
      </c>
      <c r="K11" s="8">
        <v>280</v>
      </c>
      <c r="L11" s="8">
        <v>280</v>
      </c>
      <c r="M11" s="13">
        <v>350</v>
      </c>
      <c r="N11" s="7" t="s">
        <v>15</v>
      </c>
      <c r="O11" s="8">
        <v>150</v>
      </c>
      <c r="P11" s="8">
        <v>100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257</v>
      </c>
      <c r="E12" s="18">
        <v>618</v>
      </c>
      <c r="F12" s="18">
        <v>683</v>
      </c>
      <c r="G12" s="19" t="s">
        <v>170</v>
      </c>
      <c r="H12" s="15" t="s">
        <v>34</v>
      </c>
      <c r="I12" s="16" t="s">
        <v>34</v>
      </c>
      <c r="J12" s="20">
        <v>134</v>
      </c>
      <c r="K12" s="18">
        <v>207</v>
      </c>
      <c r="L12" s="18">
        <v>213</v>
      </c>
      <c r="M12" s="19">
        <v>236</v>
      </c>
      <c r="N12" s="15" t="s">
        <v>34</v>
      </c>
      <c r="O12" s="20">
        <v>152.9</v>
      </c>
      <c r="P12" s="17">
        <v>112.8</v>
      </c>
      <c r="Q12" s="17">
        <v>395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10.199999999999999</v>
      </c>
      <c r="D16" s="8" t="s">
        <v>15</v>
      </c>
      <c r="E16" s="9">
        <v>22.106999999999999</v>
      </c>
      <c r="F16" s="182">
        <v>25.8</v>
      </c>
      <c r="G16" s="183"/>
      <c r="H16" s="184"/>
      <c r="I16" s="26">
        <v>9.3800000000000008</v>
      </c>
      <c r="J16" s="9">
        <v>17.091000000000001</v>
      </c>
      <c r="K16" s="9">
        <v>22.007999999999999</v>
      </c>
      <c r="L16" s="195">
        <v>21.533000000000001</v>
      </c>
      <c r="M16" s="196"/>
      <c r="N16" s="197"/>
      <c r="O16" s="185">
        <v>17.515000000000001</v>
      </c>
      <c r="P16" s="186"/>
      <c r="Q16" s="27">
        <v>15.95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15</v>
      </c>
      <c r="C18" s="91">
        <v>30</v>
      </c>
      <c r="D18" s="8" t="s">
        <v>15</v>
      </c>
      <c r="E18" s="8">
        <v>1700</v>
      </c>
      <c r="F18" s="8">
        <v>130</v>
      </c>
      <c r="G18" s="8">
        <v>130</v>
      </c>
      <c r="H18" s="13">
        <v>150</v>
      </c>
      <c r="I18" s="7">
        <v>18</v>
      </c>
      <c r="J18" s="8">
        <v>600</v>
      </c>
      <c r="K18" s="8">
        <v>1400</v>
      </c>
      <c r="L18" s="8">
        <v>8</v>
      </c>
      <c r="M18" s="8">
        <v>10</v>
      </c>
      <c r="N18" s="8">
        <v>8</v>
      </c>
      <c r="O18" s="7">
        <v>800</v>
      </c>
      <c r="P18" s="8">
        <v>900</v>
      </c>
      <c r="Q18" s="13">
        <v>130</v>
      </c>
    </row>
    <row r="19" spans="1:18" ht="12" thickBot="1" x14ac:dyDescent="0.2">
      <c r="A19" s="14" t="s">
        <v>33</v>
      </c>
      <c r="B19" s="92" t="s">
        <v>170</v>
      </c>
      <c r="C19" s="93">
        <v>103.9</v>
      </c>
      <c r="D19" s="16" t="s">
        <v>34</v>
      </c>
      <c r="E19" s="17">
        <v>869</v>
      </c>
      <c r="F19" s="31">
        <v>107.7</v>
      </c>
      <c r="G19" s="31">
        <v>106.1</v>
      </c>
      <c r="H19" s="32">
        <v>115</v>
      </c>
      <c r="I19" s="33">
        <v>151.30000000000001</v>
      </c>
      <c r="J19" s="17">
        <v>402</v>
      </c>
      <c r="K19" s="17">
        <v>786</v>
      </c>
      <c r="L19" s="31">
        <v>51.9</v>
      </c>
      <c r="M19" s="31">
        <v>49.4</v>
      </c>
      <c r="N19" s="34">
        <v>51.3</v>
      </c>
      <c r="O19" s="35">
        <v>601</v>
      </c>
      <c r="P19" s="18">
        <v>606</v>
      </c>
      <c r="Q19" s="36">
        <v>191.3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7.899</v>
      </c>
      <c r="C23" s="182">
        <v>10.609</v>
      </c>
      <c r="D23" s="183"/>
      <c r="E23" s="184"/>
      <c r="F23" s="26">
        <v>7.1769999999999996</v>
      </c>
      <c r="G23" s="9">
        <v>7.867</v>
      </c>
      <c r="H23" s="182">
        <v>7.0229999999999997</v>
      </c>
      <c r="I23" s="183"/>
      <c r="J23" s="184"/>
      <c r="K23" s="7" t="s">
        <v>15</v>
      </c>
      <c r="L23" s="9">
        <v>30.405999999999999</v>
      </c>
      <c r="M23" s="9">
        <v>29.097999999999999</v>
      </c>
      <c r="N23" s="9">
        <v>34.668999999999997</v>
      </c>
      <c r="O23" s="182">
        <v>42.110999999999997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172</v>
      </c>
      <c r="H24" s="11" t="s">
        <v>173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20</v>
      </c>
      <c r="C25" s="8">
        <v>20</v>
      </c>
      <c r="D25" s="8">
        <v>22</v>
      </c>
      <c r="E25" s="13">
        <v>18</v>
      </c>
      <c r="F25" s="7">
        <v>820</v>
      </c>
      <c r="G25" s="8">
        <v>700</v>
      </c>
      <c r="H25" s="8">
        <v>15</v>
      </c>
      <c r="I25" s="8">
        <v>20</v>
      </c>
      <c r="J25" s="39">
        <v>15</v>
      </c>
      <c r="K25" s="7" t="s">
        <v>15</v>
      </c>
      <c r="L25" s="8">
        <v>1000</v>
      </c>
      <c r="M25" s="8">
        <v>4000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117.6</v>
      </c>
      <c r="C26" s="31">
        <v>70</v>
      </c>
      <c r="D26" s="31">
        <v>67.5</v>
      </c>
      <c r="E26" s="32">
        <v>67.7</v>
      </c>
      <c r="F26" s="40">
        <v>457</v>
      </c>
      <c r="G26" s="17">
        <v>420</v>
      </c>
      <c r="H26" s="31">
        <v>51.3</v>
      </c>
      <c r="I26" s="31">
        <v>52.1</v>
      </c>
      <c r="J26" s="34">
        <v>51</v>
      </c>
      <c r="K26" s="16" t="s">
        <v>34</v>
      </c>
      <c r="L26" s="41">
        <v>610</v>
      </c>
      <c r="M26" s="16">
        <v>2240</v>
      </c>
      <c r="N26" s="41">
        <v>909</v>
      </c>
      <c r="O26" s="31">
        <v>40.4</v>
      </c>
      <c r="P26" s="31">
        <v>37</v>
      </c>
      <c r="Q26" s="32">
        <v>40.200000000000003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175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15.073</v>
      </c>
      <c r="C30" s="9">
        <v>20.905000000000001</v>
      </c>
      <c r="D30" s="9">
        <v>23.817</v>
      </c>
      <c r="E30" s="182">
        <v>24.581</v>
      </c>
      <c r="F30" s="184"/>
      <c r="G30" s="26">
        <v>12.259</v>
      </c>
      <c r="H30" s="9">
        <v>14.827999999999999</v>
      </c>
      <c r="I30" s="9">
        <v>25.038</v>
      </c>
      <c r="J30" s="182">
        <v>31.388000000000002</v>
      </c>
      <c r="K30" s="183"/>
      <c r="L30" s="184"/>
      <c r="M30" s="26">
        <v>4.9370000000000003</v>
      </c>
      <c r="N30" s="9">
        <v>5.8</v>
      </c>
      <c r="O30" s="182">
        <v>8.1180000000000003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x14ac:dyDescent="0.15">
      <c r="A32" s="43" t="s">
        <v>31</v>
      </c>
      <c r="B32" s="7">
        <v>30</v>
      </c>
      <c r="C32" s="8">
        <v>40</v>
      </c>
      <c r="D32" s="8">
        <v>15</v>
      </c>
      <c r="E32" s="8">
        <v>10</v>
      </c>
      <c r="F32" s="39">
        <v>8</v>
      </c>
      <c r="G32" s="7">
        <v>15</v>
      </c>
      <c r="H32" s="8">
        <v>1700</v>
      </c>
      <c r="I32" s="8">
        <v>4800</v>
      </c>
      <c r="J32" s="8">
        <v>15</v>
      </c>
      <c r="K32" s="8">
        <v>15</v>
      </c>
      <c r="L32" s="13">
        <v>15</v>
      </c>
      <c r="M32" s="7">
        <v>60</v>
      </c>
      <c r="N32" s="8">
        <v>120</v>
      </c>
      <c r="O32" s="8">
        <v>200</v>
      </c>
      <c r="P32" s="8">
        <v>220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179.7</v>
      </c>
      <c r="C33" s="17">
        <v>155</v>
      </c>
      <c r="D33" s="20">
        <v>66.8</v>
      </c>
      <c r="E33" s="20">
        <v>52.2</v>
      </c>
      <c r="F33" s="45">
        <v>50.3</v>
      </c>
      <c r="G33" s="33">
        <v>100.5</v>
      </c>
      <c r="H33" s="16">
        <v>1036</v>
      </c>
      <c r="I33" s="16">
        <v>2830</v>
      </c>
      <c r="J33" s="20">
        <v>53.9</v>
      </c>
      <c r="K33" s="20">
        <v>54.5</v>
      </c>
      <c r="L33" s="46">
        <v>54.1</v>
      </c>
      <c r="M33" s="20">
        <v>111.4</v>
      </c>
      <c r="N33" s="20">
        <v>132.9</v>
      </c>
      <c r="O33" s="17">
        <v>188</v>
      </c>
      <c r="P33" s="17">
        <v>185.2</v>
      </c>
      <c r="Q33" s="47">
        <v>184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7" t="s">
        <v>15</v>
      </c>
      <c r="C37" s="8" t="s">
        <v>15</v>
      </c>
      <c r="D37" s="9" t="s">
        <v>389</v>
      </c>
      <c r="E37" s="9">
        <v>17.600000000000001</v>
      </c>
      <c r="F37" s="9">
        <v>19.620999999999999</v>
      </c>
      <c r="G37" s="182">
        <v>29.899000000000001</v>
      </c>
      <c r="H37" s="183"/>
      <c r="I37" s="186"/>
      <c r="J37" s="182">
        <v>33.244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7" t="s">
        <v>15</v>
      </c>
      <c r="C39" s="8" t="s">
        <v>15</v>
      </c>
      <c r="D39" s="8" t="s">
        <v>389</v>
      </c>
      <c r="E39" s="8">
        <v>2500</v>
      </c>
      <c r="F39" s="8">
        <v>5000</v>
      </c>
      <c r="G39" s="8">
        <v>2500</v>
      </c>
      <c r="H39" s="8">
        <v>1700</v>
      </c>
      <c r="I39" s="8">
        <v>2800</v>
      </c>
      <c r="J39" s="8">
        <v>10</v>
      </c>
      <c r="K39" s="8">
        <v>12</v>
      </c>
      <c r="L39" s="13">
        <v>8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170</v>
      </c>
      <c r="E40" s="16">
        <v>1900</v>
      </c>
      <c r="F40" s="16">
        <v>2700</v>
      </c>
      <c r="G40" s="16">
        <v>1278</v>
      </c>
      <c r="H40" s="16">
        <v>1389</v>
      </c>
      <c r="I40" s="16">
        <v>1511</v>
      </c>
      <c r="J40" s="20">
        <v>32.799999999999997</v>
      </c>
      <c r="K40" s="20">
        <v>36.299999999999997</v>
      </c>
      <c r="L40" s="45">
        <v>33.200000000000003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7" t="s">
        <v>15</v>
      </c>
      <c r="C44" s="8" t="s">
        <v>15</v>
      </c>
      <c r="D44" s="9">
        <v>20.007999999999999</v>
      </c>
      <c r="E44" s="9">
        <v>21.239000000000001</v>
      </c>
      <c r="F44" s="9">
        <v>21.193999999999999</v>
      </c>
      <c r="G44" s="182">
        <v>26.433</v>
      </c>
      <c r="H44" s="183"/>
      <c r="I44" s="184"/>
      <c r="J44" s="26">
        <v>5.2270000000000003</v>
      </c>
      <c r="K44" s="9">
        <v>11.118</v>
      </c>
      <c r="L44" s="182">
        <v>20.167000000000002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176</v>
      </c>
      <c r="C45" s="11" t="s">
        <v>177</v>
      </c>
      <c r="D45" s="11" t="s">
        <v>178</v>
      </c>
      <c r="E45" s="11" t="s">
        <v>179</v>
      </c>
      <c r="F45" s="11" t="s">
        <v>180</v>
      </c>
      <c r="G45" s="11" t="s">
        <v>181</v>
      </c>
      <c r="H45" s="11" t="s">
        <v>182</v>
      </c>
      <c r="I45" s="28" t="s">
        <v>183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x14ac:dyDescent="0.15">
      <c r="A46" s="43" t="s">
        <v>31</v>
      </c>
      <c r="B46" s="7" t="s">
        <v>15</v>
      </c>
      <c r="C46" s="8" t="s">
        <v>15</v>
      </c>
      <c r="D46" s="8">
        <v>5000</v>
      </c>
      <c r="E46" s="8">
        <v>6500</v>
      </c>
      <c r="F46" s="8">
        <v>3800</v>
      </c>
      <c r="G46" s="8">
        <v>3500</v>
      </c>
      <c r="H46" s="8">
        <v>3500</v>
      </c>
      <c r="I46" s="39">
        <v>3800</v>
      </c>
      <c r="J46" s="7">
        <v>18</v>
      </c>
      <c r="K46" s="39">
        <v>15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>
        <v>3640</v>
      </c>
      <c r="E47" s="16">
        <v>4220</v>
      </c>
      <c r="F47" s="16">
        <v>2730</v>
      </c>
      <c r="G47" s="16">
        <v>2180</v>
      </c>
      <c r="H47" s="16">
        <v>2690</v>
      </c>
      <c r="I47" s="50">
        <v>2790</v>
      </c>
      <c r="J47" s="33">
        <v>110.3</v>
      </c>
      <c r="K47" s="45">
        <v>74.8</v>
      </c>
      <c r="L47" s="20">
        <v>77.5</v>
      </c>
      <c r="M47" s="16">
        <v>74.7</v>
      </c>
      <c r="N47" s="46">
        <v>72.7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15.548</v>
      </c>
      <c r="D51" s="183"/>
      <c r="E51" s="184"/>
      <c r="F51" s="185">
        <v>17.506</v>
      </c>
      <c r="G51" s="183"/>
      <c r="H51" s="186"/>
      <c r="I51" s="182">
        <v>7.1130000000000004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300</v>
      </c>
      <c r="D53" s="8">
        <v>500</v>
      </c>
      <c r="E53" s="54" t="s">
        <v>32</v>
      </c>
      <c r="F53" s="49" t="s">
        <v>32</v>
      </c>
      <c r="G53" s="8">
        <v>400</v>
      </c>
      <c r="H53" s="55">
        <v>450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227</v>
      </c>
      <c r="D54" s="56">
        <v>396</v>
      </c>
      <c r="E54" s="57" t="s">
        <v>32</v>
      </c>
      <c r="F54" s="51" t="s">
        <v>32</v>
      </c>
      <c r="G54" s="56">
        <v>299</v>
      </c>
      <c r="H54" s="58">
        <v>284</v>
      </c>
      <c r="I54" s="31">
        <v>51.9</v>
      </c>
      <c r="J54" s="59">
        <v>55.2</v>
      </c>
      <c r="K54" s="32">
        <v>54.8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41505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429</v>
      </c>
      <c r="B9" s="7" t="s">
        <v>591</v>
      </c>
      <c r="C9" s="8" t="s">
        <v>15</v>
      </c>
      <c r="D9" s="9">
        <v>16.536000000000001</v>
      </c>
      <c r="E9" s="182">
        <v>19.132000000000001</v>
      </c>
      <c r="F9" s="183"/>
      <c r="G9" s="184"/>
      <c r="H9" s="7" t="s">
        <v>15</v>
      </c>
      <c r="I9" s="8" t="s">
        <v>15</v>
      </c>
      <c r="J9" s="9">
        <v>13.337999999999999</v>
      </c>
      <c r="K9" s="182">
        <v>18.492000000000001</v>
      </c>
      <c r="L9" s="183"/>
      <c r="M9" s="184"/>
      <c r="N9" s="7" t="s">
        <v>15</v>
      </c>
      <c r="O9" s="9">
        <v>16.885000000000002</v>
      </c>
      <c r="P9" s="182">
        <v>25.23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430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850</v>
      </c>
      <c r="G11" s="13" t="s">
        <v>431</v>
      </c>
      <c r="H11" s="7" t="s">
        <v>15</v>
      </c>
      <c r="I11" s="8" t="s">
        <v>15</v>
      </c>
      <c r="J11" s="8">
        <v>65</v>
      </c>
      <c r="K11" s="8">
        <v>250</v>
      </c>
      <c r="L11" s="8">
        <v>280</v>
      </c>
      <c r="M11" s="13">
        <v>350</v>
      </c>
      <c r="N11" s="7" t="s">
        <v>15</v>
      </c>
      <c r="O11" s="8">
        <v>150</v>
      </c>
      <c r="P11" s="8">
        <v>100</v>
      </c>
      <c r="Q11" s="8">
        <v>700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243</v>
      </c>
      <c r="E12" s="18">
        <v>594</v>
      </c>
      <c r="F12" s="18">
        <v>615</v>
      </c>
      <c r="G12" s="19" t="s">
        <v>431</v>
      </c>
      <c r="H12" s="15" t="s">
        <v>34</v>
      </c>
      <c r="I12" s="16" t="s">
        <v>34</v>
      </c>
      <c r="J12" s="20">
        <v>129.9</v>
      </c>
      <c r="K12" s="18">
        <v>203</v>
      </c>
      <c r="L12" s="18">
        <v>206</v>
      </c>
      <c r="M12" s="19">
        <v>209</v>
      </c>
      <c r="N12" s="15" t="s">
        <v>34</v>
      </c>
      <c r="O12" s="20">
        <v>148.1</v>
      </c>
      <c r="P12" s="17">
        <v>109.6</v>
      </c>
      <c r="Q12" s="17">
        <v>388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10.256</v>
      </c>
      <c r="D16" s="8" t="s">
        <v>15</v>
      </c>
      <c r="E16" s="9">
        <v>22.094999999999999</v>
      </c>
      <c r="F16" s="182">
        <v>25.151</v>
      </c>
      <c r="G16" s="183"/>
      <c r="H16" s="184"/>
      <c r="I16" s="26">
        <v>9.4109999999999996</v>
      </c>
      <c r="J16" s="9">
        <v>16.998999999999999</v>
      </c>
      <c r="K16" s="9">
        <v>22.056000000000001</v>
      </c>
      <c r="L16" s="195">
        <v>21.687999999999999</v>
      </c>
      <c r="M16" s="196"/>
      <c r="N16" s="197"/>
      <c r="O16" s="185">
        <v>18.37</v>
      </c>
      <c r="P16" s="186"/>
      <c r="Q16" s="27">
        <v>16.006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15</v>
      </c>
      <c r="C18" s="91">
        <v>30</v>
      </c>
      <c r="D18" s="8" t="s">
        <v>15</v>
      </c>
      <c r="E18" s="8">
        <v>1800</v>
      </c>
      <c r="F18" s="8">
        <v>150</v>
      </c>
      <c r="G18" s="8">
        <v>140</v>
      </c>
      <c r="H18" s="13">
        <v>150</v>
      </c>
      <c r="I18" s="7">
        <v>18</v>
      </c>
      <c r="J18" s="8">
        <v>800</v>
      </c>
      <c r="K18" s="8">
        <v>1400</v>
      </c>
      <c r="L18" s="8">
        <v>10</v>
      </c>
      <c r="M18" s="8">
        <v>10</v>
      </c>
      <c r="N18" s="8">
        <v>8</v>
      </c>
      <c r="O18" s="7">
        <v>800</v>
      </c>
      <c r="P18" s="8">
        <v>850</v>
      </c>
      <c r="Q18" s="13">
        <v>130</v>
      </c>
    </row>
    <row r="19" spans="1:18" ht="12" thickBot="1" x14ac:dyDescent="0.2">
      <c r="A19" s="14" t="s">
        <v>33</v>
      </c>
      <c r="B19" s="92" t="s">
        <v>431</v>
      </c>
      <c r="C19" s="93">
        <v>102.7</v>
      </c>
      <c r="D19" s="16" t="s">
        <v>34</v>
      </c>
      <c r="E19" s="17">
        <v>866</v>
      </c>
      <c r="F19" s="31">
        <v>132.4</v>
      </c>
      <c r="G19" s="31">
        <v>121</v>
      </c>
      <c r="H19" s="32">
        <v>121.2</v>
      </c>
      <c r="I19" s="33">
        <v>153.9</v>
      </c>
      <c r="J19" s="17">
        <v>588</v>
      </c>
      <c r="K19" s="17">
        <v>750</v>
      </c>
      <c r="L19" s="31">
        <v>53.4</v>
      </c>
      <c r="M19" s="31">
        <v>50.1</v>
      </c>
      <c r="N19" s="34">
        <v>49.5</v>
      </c>
      <c r="O19" s="35">
        <v>583</v>
      </c>
      <c r="P19" s="18">
        <v>614</v>
      </c>
      <c r="Q19" s="36">
        <v>191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7.9029999999999996</v>
      </c>
      <c r="C23" s="182">
        <v>11.27</v>
      </c>
      <c r="D23" s="183"/>
      <c r="E23" s="184"/>
      <c r="F23" s="26">
        <v>7.1769999999999996</v>
      </c>
      <c r="G23" s="9">
        <v>7.867</v>
      </c>
      <c r="H23" s="182">
        <v>7.0229999999999997</v>
      </c>
      <c r="I23" s="183"/>
      <c r="J23" s="184"/>
      <c r="K23" s="7" t="s">
        <v>15</v>
      </c>
      <c r="L23" s="9">
        <v>30.405999999999999</v>
      </c>
      <c r="M23" s="9">
        <v>29.097999999999999</v>
      </c>
      <c r="N23" s="9">
        <v>34.668999999999997</v>
      </c>
      <c r="O23" s="182">
        <v>42.110999999999997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432</v>
      </c>
      <c r="G24" s="11" t="s">
        <v>433</v>
      </c>
      <c r="H24" s="11" t="s">
        <v>434</v>
      </c>
      <c r="I24" s="11" t="s">
        <v>435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18</v>
      </c>
      <c r="C25" s="8">
        <v>20</v>
      </c>
      <c r="D25" s="8">
        <v>22</v>
      </c>
      <c r="E25" s="13">
        <v>22</v>
      </c>
      <c r="F25" s="7">
        <v>820</v>
      </c>
      <c r="G25" s="8">
        <v>700</v>
      </c>
      <c r="H25" s="8">
        <v>15</v>
      </c>
      <c r="I25" s="8">
        <v>20</v>
      </c>
      <c r="J25" s="39">
        <v>15</v>
      </c>
      <c r="K25" s="7" t="s">
        <v>15</v>
      </c>
      <c r="L25" s="8">
        <v>1000</v>
      </c>
      <c r="M25" s="8">
        <v>4000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117.2</v>
      </c>
      <c r="C26" s="31">
        <v>68.3</v>
      </c>
      <c r="D26" s="31">
        <v>68.900000000000006</v>
      </c>
      <c r="E26" s="32">
        <v>70.3</v>
      </c>
      <c r="F26" s="40">
        <v>457</v>
      </c>
      <c r="G26" s="17">
        <v>420</v>
      </c>
      <c r="H26" s="31">
        <v>51.3</v>
      </c>
      <c r="I26" s="31">
        <v>52.1</v>
      </c>
      <c r="J26" s="34">
        <v>51</v>
      </c>
      <c r="K26" s="16" t="s">
        <v>34</v>
      </c>
      <c r="L26" s="41">
        <v>610</v>
      </c>
      <c r="M26" s="16">
        <v>2240</v>
      </c>
      <c r="N26" s="41">
        <v>909</v>
      </c>
      <c r="O26" s="31">
        <v>40.4</v>
      </c>
      <c r="P26" s="31">
        <v>37</v>
      </c>
      <c r="Q26" s="32">
        <v>40.200000000000003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436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15.1</v>
      </c>
      <c r="C30" s="9">
        <v>20.789000000000001</v>
      </c>
      <c r="D30" s="9">
        <v>23.873000000000001</v>
      </c>
      <c r="E30" s="182">
        <v>24.696999999999999</v>
      </c>
      <c r="F30" s="184"/>
      <c r="G30" s="26">
        <v>12.265000000000001</v>
      </c>
      <c r="H30" s="9">
        <v>14.913</v>
      </c>
      <c r="I30" s="9">
        <v>25.45</v>
      </c>
      <c r="J30" s="182">
        <v>31.533000000000001</v>
      </c>
      <c r="K30" s="183"/>
      <c r="L30" s="184"/>
      <c r="M30" s="26">
        <v>5.0119999999999996</v>
      </c>
      <c r="N30" s="9">
        <v>5.8360000000000003</v>
      </c>
      <c r="O30" s="182">
        <v>8.5920000000000005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30</v>
      </c>
      <c r="C32" s="8">
        <v>100</v>
      </c>
      <c r="D32" s="8">
        <v>15</v>
      </c>
      <c r="E32" s="8">
        <v>10</v>
      </c>
      <c r="F32" s="39">
        <v>10</v>
      </c>
      <c r="G32" s="7">
        <v>12</v>
      </c>
      <c r="H32" s="8">
        <v>1700</v>
      </c>
      <c r="I32" s="8">
        <v>5000</v>
      </c>
      <c r="J32" s="8">
        <v>12</v>
      </c>
      <c r="K32" s="8">
        <v>12</v>
      </c>
      <c r="L32" s="13">
        <v>15</v>
      </c>
      <c r="M32" s="7">
        <v>40</v>
      </c>
      <c r="N32" s="8">
        <v>120</v>
      </c>
      <c r="O32" s="8">
        <v>250</v>
      </c>
      <c r="P32" s="8">
        <v>200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181.1</v>
      </c>
      <c r="C33" s="17">
        <v>186.2</v>
      </c>
      <c r="D33" s="20">
        <v>63</v>
      </c>
      <c r="E33" s="20">
        <v>50.9</v>
      </c>
      <c r="F33" s="45">
        <v>70.3</v>
      </c>
      <c r="G33" s="33">
        <v>102</v>
      </c>
      <c r="H33" s="16">
        <v>1029</v>
      </c>
      <c r="I33" s="16">
        <v>2830</v>
      </c>
      <c r="J33" s="20">
        <v>54.4</v>
      </c>
      <c r="K33" s="20">
        <v>56.8</v>
      </c>
      <c r="L33" s="46">
        <v>56.4</v>
      </c>
      <c r="M33" s="20">
        <v>112.6</v>
      </c>
      <c r="N33" s="20">
        <v>131.9</v>
      </c>
      <c r="O33" s="17">
        <v>187</v>
      </c>
      <c r="P33" s="17">
        <v>185</v>
      </c>
      <c r="Q33" s="47">
        <v>187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7" t="s">
        <v>15</v>
      </c>
      <c r="C37" s="8" t="s">
        <v>15</v>
      </c>
      <c r="D37" s="9" t="s">
        <v>389</v>
      </c>
      <c r="E37" s="9">
        <v>18.184000000000001</v>
      </c>
      <c r="F37" s="9">
        <v>19.725000000000001</v>
      </c>
      <c r="G37" s="182">
        <v>30.106000000000002</v>
      </c>
      <c r="H37" s="183"/>
      <c r="I37" s="186"/>
      <c r="J37" s="182">
        <v>33.302999999999997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7" t="s">
        <v>15</v>
      </c>
      <c r="C39" s="8" t="s">
        <v>15</v>
      </c>
      <c r="D39" s="8" t="s">
        <v>389</v>
      </c>
      <c r="E39" s="8">
        <v>2000</v>
      </c>
      <c r="F39" s="8">
        <v>5000</v>
      </c>
      <c r="G39" s="8">
        <v>2500</v>
      </c>
      <c r="H39" s="8">
        <v>2500</v>
      </c>
      <c r="I39" s="8">
        <v>3000</v>
      </c>
      <c r="J39" s="8">
        <v>8</v>
      </c>
      <c r="K39" s="8">
        <v>10</v>
      </c>
      <c r="L39" s="13">
        <v>10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431</v>
      </c>
      <c r="E40" s="16">
        <v>1820</v>
      </c>
      <c r="F40" s="16">
        <v>2480</v>
      </c>
      <c r="G40" s="16">
        <v>1324</v>
      </c>
      <c r="H40" s="16">
        <v>1472</v>
      </c>
      <c r="I40" s="16">
        <v>1490</v>
      </c>
      <c r="J40" s="20">
        <v>32.9</v>
      </c>
      <c r="K40" s="20">
        <v>36.5</v>
      </c>
      <c r="L40" s="45">
        <v>33.6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7" t="s">
        <v>15</v>
      </c>
      <c r="C44" s="8" t="s">
        <v>15</v>
      </c>
      <c r="D44" s="9">
        <v>20.251000000000001</v>
      </c>
      <c r="E44" s="9">
        <v>21.463999999999999</v>
      </c>
      <c r="F44" s="9">
        <v>21.33</v>
      </c>
      <c r="G44" s="182">
        <v>26.497</v>
      </c>
      <c r="H44" s="183"/>
      <c r="I44" s="184"/>
      <c r="J44" s="26">
        <v>5.2430000000000003</v>
      </c>
      <c r="K44" s="9">
        <v>11.202999999999999</v>
      </c>
      <c r="L44" s="182">
        <v>21.114999999999998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437</v>
      </c>
      <c r="C45" s="11" t="s">
        <v>438</v>
      </c>
      <c r="D45" s="11" t="s">
        <v>439</v>
      </c>
      <c r="E45" s="11" t="s">
        <v>440</v>
      </c>
      <c r="F45" s="11" t="s">
        <v>441</v>
      </c>
      <c r="G45" s="11" t="s">
        <v>442</v>
      </c>
      <c r="H45" s="11" t="s">
        <v>443</v>
      </c>
      <c r="I45" s="28" t="s">
        <v>444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445</v>
      </c>
      <c r="O45" s="22"/>
      <c r="P45" s="22"/>
      <c r="Q45" s="22"/>
    </row>
    <row r="46" spans="1:18" x14ac:dyDescent="0.15">
      <c r="A46" s="43" t="s">
        <v>31</v>
      </c>
      <c r="B46" s="7" t="s">
        <v>15</v>
      </c>
      <c r="C46" s="8" t="s">
        <v>15</v>
      </c>
      <c r="D46" s="8">
        <v>6000</v>
      </c>
      <c r="E46" s="8">
        <v>7000</v>
      </c>
      <c r="F46" s="8">
        <v>3800</v>
      </c>
      <c r="G46" s="8">
        <v>3800</v>
      </c>
      <c r="H46" s="8">
        <v>3800</v>
      </c>
      <c r="I46" s="39">
        <v>4000</v>
      </c>
      <c r="J46" s="7">
        <v>30</v>
      </c>
      <c r="K46" s="39">
        <v>15</v>
      </c>
      <c r="L46" s="8">
        <v>18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>
        <v>3720</v>
      </c>
      <c r="E47" s="16">
        <v>4570</v>
      </c>
      <c r="F47" s="16">
        <v>2570</v>
      </c>
      <c r="G47" s="16">
        <v>2210</v>
      </c>
      <c r="H47" s="16">
        <v>2780</v>
      </c>
      <c r="I47" s="50">
        <v>2880</v>
      </c>
      <c r="J47" s="33">
        <v>112.5</v>
      </c>
      <c r="K47" s="45">
        <v>75.5</v>
      </c>
      <c r="L47" s="20">
        <v>74.2</v>
      </c>
      <c r="M47" s="16">
        <v>75</v>
      </c>
      <c r="N47" s="46">
        <v>74.5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16.341999999999999</v>
      </c>
      <c r="D51" s="183"/>
      <c r="E51" s="184"/>
      <c r="F51" s="185">
        <v>17.513000000000002</v>
      </c>
      <c r="G51" s="183"/>
      <c r="H51" s="186"/>
      <c r="I51" s="182">
        <v>7.157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280</v>
      </c>
      <c r="D53" s="8">
        <v>550</v>
      </c>
      <c r="E53" s="54" t="s">
        <v>32</v>
      </c>
      <c r="F53" s="49" t="s">
        <v>32</v>
      </c>
      <c r="G53" s="8">
        <v>380</v>
      </c>
      <c r="H53" s="55">
        <v>450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181.6</v>
      </c>
      <c r="D54" s="56">
        <v>393</v>
      </c>
      <c r="E54" s="57" t="s">
        <v>32</v>
      </c>
      <c r="F54" s="51" t="s">
        <v>32</v>
      </c>
      <c r="G54" s="56">
        <v>283</v>
      </c>
      <c r="H54" s="58">
        <v>290</v>
      </c>
      <c r="I54" s="31">
        <v>52</v>
      </c>
      <c r="J54" s="59">
        <v>55.5</v>
      </c>
      <c r="K54" s="32">
        <v>53.6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22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41512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16.672000000000001</v>
      </c>
      <c r="E9" s="182">
        <v>19.170000000000002</v>
      </c>
      <c r="F9" s="183"/>
      <c r="G9" s="184"/>
      <c r="H9" s="7" t="s">
        <v>15</v>
      </c>
      <c r="I9" s="8" t="s">
        <v>15</v>
      </c>
      <c r="J9" s="9">
        <v>13.574999999999999</v>
      </c>
      <c r="K9" s="182">
        <v>18.395</v>
      </c>
      <c r="L9" s="183"/>
      <c r="M9" s="184"/>
      <c r="N9" s="7" t="s">
        <v>15</v>
      </c>
      <c r="O9" s="9">
        <v>16.873000000000001</v>
      </c>
      <c r="P9" s="182">
        <v>25.22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169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800</v>
      </c>
      <c r="F11" s="8">
        <v>850</v>
      </c>
      <c r="G11" s="13" t="s">
        <v>153</v>
      </c>
      <c r="H11" s="7" t="s">
        <v>15</v>
      </c>
      <c r="I11" s="8" t="s">
        <v>15</v>
      </c>
      <c r="J11" s="8">
        <v>80</v>
      </c>
      <c r="K11" s="8">
        <v>250</v>
      </c>
      <c r="L11" s="8">
        <v>240</v>
      </c>
      <c r="M11" s="13">
        <v>260</v>
      </c>
      <c r="N11" s="7" t="s">
        <v>15</v>
      </c>
      <c r="O11" s="8">
        <v>140</v>
      </c>
      <c r="P11" s="8">
        <v>100</v>
      </c>
      <c r="Q11" s="8">
        <v>300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268</v>
      </c>
      <c r="E12" s="18">
        <v>602</v>
      </c>
      <c r="F12" s="18">
        <v>605</v>
      </c>
      <c r="G12" s="19" t="s">
        <v>153</v>
      </c>
      <c r="H12" s="15" t="s">
        <v>34</v>
      </c>
      <c r="I12" s="16" t="s">
        <v>34</v>
      </c>
      <c r="J12" s="20">
        <v>135.4</v>
      </c>
      <c r="K12" s="18">
        <v>198</v>
      </c>
      <c r="L12" s="18">
        <v>205</v>
      </c>
      <c r="M12" s="19">
        <v>206</v>
      </c>
      <c r="N12" s="15" t="s">
        <v>34</v>
      </c>
      <c r="O12" s="20">
        <v>156.69999999999999</v>
      </c>
      <c r="P12" s="17">
        <v>130.80000000000001</v>
      </c>
      <c r="Q12" s="17">
        <v>210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10.625</v>
      </c>
      <c r="D16" s="8" t="s">
        <v>15</v>
      </c>
      <c r="E16" s="9">
        <v>22.027999999999999</v>
      </c>
      <c r="F16" s="182">
        <v>25.03</v>
      </c>
      <c r="G16" s="183"/>
      <c r="H16" s="184"/>
      <c r="I16" s="26">
        <v>10.009</v>
      </c>
      <c r="J16" s="9">
        <v>17.37</v>
      </c>
      <c r="K16" s="9">
        <v>20.073</v>
      </c>
      <c r="L16" s="195">
        <v>21.669</v>
      </c>
      <c r="M16" s="196"/>
      <c r="N16" s="197"/>
      <c r="O16" s="185">
        <v>18.388999999999999</v>
      </c>
      <c r="P16" s="186"/>
      <c r="Q16" s="27">
        <v>16.898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15</v>
      </c>
      <c r="C18" s="91">
        <v>25</v>
      </c>
      <c r="D18" s="8" t="s">
        <v>15</v>
      </c>
      <c r="E18" s="8">
        <v>1800</v>
      </c>
      <c r="F18" s="8">
        <v>130</v>
      </c>
      <c r="G18" s="8">
        <v>150</v>
      </c>
      <c r="H18" s="13">
        <v>140</v>
      </c>
      <c r="I18" s="7">
        <v>20</v>
      </c>
      <c r="J18" s="8">
        <v>1000</v>
      </c>
      <c r="K18" s="8">
        <v>1600</v>
      </c>
      <c r="L18" s="8">
        <v>10</v>
      </c>
      <c r="M18" s="8">
        <v>10</v>
      </c>
      <c r="N18" s="8">
        <v>7</v>
      </c>
      <c r="O18" s="7">
        <v>850</v>
      </c>
      <c r="P18" s="8">
        <v>900</v>
      </c>
      <c r="Q18" s="13">
        <v>120</v>
      </c>
    </row>
    <row r="19" spans="1:18" ht="12" thickBot="1" x14ac:dyDescent="0.2">
      <c r="A19" s="14" t="s">
        <v>33</v>
      </c>
      <c r="B19" s="92" t="s">
        <v>153</v>
      </c>
      <c r="C19" s="93">
        <v>124.7</v>
      </c>
      <c r="D19" s="16" t="s">
        <v>34</v>
      </c>
      <c r="E19" s="17">
        <v>887</v>
      </c>
      <c r="F19" s="31">
        <v>119</v>
      </c>
      <c r="G19" s="31">
        <v>116.2</v>
      </c>
      <c r="H19" s="32">
        <v>114.8</v>
      </c>
      <c r="I19" s="33">
        <v>161.69999999999999</v>
      </c>
      <c r="J19" s="17">
        <v>651</v>
      </c>
      <c r="K19" s="17">
        <v>810</v>
      </c>
      <c r="L19" s="31">
        <v>50.7</v>
      </c>
      <c r="M19" s="31">
        <v>49.3</v>
      </c>
      <c r="N19" s="34">
        <v>49.5</v>
      </c>
      <c r="O19" s="35">
        <v>616</v>
      </c>
      <c r="P19" s="18">
        <v>618</v>
      </c>
      <c r="Q19" s="36">
        <v>198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8.6</v>
      </c>
      <c r="C23" s="182">
        <v>11.525</v>
      </c>
      <c r="D23" s="183"/>
      <c r="E23" s="184"/>
      <c r="F23" s="26">
        <v>7.194</v>
      </c>
      <c r="G23" s="9">
        <v>7.8390000000000004</v>
      </c>
      <c r="H23" s="182">
        <v>7.4320000000000004</v>
      </c>
      <c r="I23" s="183"/>
      <c r="J23" s="184"/>
      <c r="K23" s="7" t="s">
        <v>15</v>
      </c>
      <c r="L23" s="9">
        <v>30.295000000000002</v>
      </c>
      <c r="M23" s="9">
        <v>29.056000000000001</v>
      </c>
      <c r="N23" s="9">
        <v>34.843000000000004</v>
      </c>
      <c r="O23" s="182">
        <v>42.4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172</v>
      </c>
      <c r="H24" s="11" t="s">
        <v>173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900</v>
      </c>
      <c r="G25" s="8">
        <v>700</v>
      </c>
      <c r="H25" s="8">
        <v>12</v>
      </c>
      <c r="I25" s="8">
        <v>12</v>
      </c>
      <c r="J25" s="39">
        <v>12</v>
      </c>
      <c r="K25" s="7" t="s">
        <v>15</v>
      </c>
      <c r="L25" s="8">
        <v>1100</v>
      </c>
      <c r="M25" s="8">
        <v>4000</v>
      </c>
      <c r="N25" s="8">
        <v>1800</v>
      </c>
      <c r="O25" s="8">
        <v>10</v>
      </c>
      <c r="P25" s="8">
        <v>8</v>
      </c>
      <c r="Q25" s="13">
        <v>10</v>
      </c>
    </row>
    <row r="26" spans="1:18" ht="12" thickBot="1" x14ac:dyDescent="0.2">
      <c r="A26" s="14" t="s">
        <v>33</v>
      </c>
      <c r="B26" s="33">
        <v>142.6</v>
      </c>
      <c r="C26" s="31">
        <v>68.900000000000006</v>
      </c>
      <c r="D26" s="31">
        <v>69.5</v>
      </c>
      <c r="E26" s="32">
        <v>67.8</v>
      </c>
      <c r="F26" s="40">
        <v>468</v>
      </c>
      <c r="G26" s="17">
        <v>347</v>
      </c>
      <c r="H26" s="31">
        <v>53.8</v>
      </c>
      <c r="I26" s="31">
        <v>51.8</v>
      </c>
      <c r="J26" s="34">
        <v>51.1</v>
      </c>
      <c r="K26" s="16" t="s">
        <v>34</v>
      </c>
      <c r="L26" s="41">
        <v>576</v>
      </c>
      <c r="M26" s="16">
        <v>3130</v>
      </c>
      <c r="N26" s="41">
        <v>1073</v>
      </c>
      <c r="O26" s="31">
        <v>40.5</v>
      </c>
      <c r="P26" s="31">
        <v>38.700000000000003</v>
      </c>
      <c r="Q26" s="32">
        <v>37.5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15.273</v>
      </c>
      <c r="C30" s="9">
        <v>20.658999999999999</v>
      </c>
      <c r="D30" s="9">
        <v>23.85</v>
      </c>
      <c r="E30" s="182">
        <v>24.565000000000001</v>
      </c>
      <c r="F30" s="184"/>
      <c r="G30" s="26">
        <v>12.46</v>
      </c>
      <c r="H30" s="9">
        <v>14.901999999999999</v>
      </c>
      <c r="I30" s="9">
        <v>24.98</v>
      </c>
      <c r="J30" s="182">
        <v>31.553000000000001</v>
      </c>
      <c r="K30" s="183"/>
      <c r="L30" s="184"/>
      <c r="M30" s="26">
        <v>5.0880000000000001</v>
      </c>
      <c r="N30" s="9">
        <v>6.01</v>
      </c>
      <c r="O30" s="182">
        <v>8.5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500</v>
      </c>
      <c r="D32" s="8">
        <v>15</v>
      </c>
      <c r="E32" s="8">
        <v>10</v>
      </c>
      <c r="F32" s="39">
        <v>10</v>
      </c>
      <c r="G32" s="7">
        <v>15</v>
      </c>
      <c r="H32" s="8">
        <v>1700</v>
      </c>
      <c r="I32" s="8">
        <v>4000</v>
      </c>
      <c r="J32" s="8">
        <v>15</v>
      </c>
      <c r="K32" s="8">
        <v>15</v>
      </c>
      <c r="L32" s="13">
        <v>15</v>
      </c>
      <c r="M32" s="7">
        <v>70</v>
      </c>
      <c r="N32" s="8">
        <v>120</v>
      </c>
      <c r="O32" s="8">
        <v>220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186</v>
      </c>
      <c r="C33" s="17">
        <v>411</v>
      </c>
      <c r="D33" s="20">
        <v>70.099999999999994</v>
      </c>
      <c r="E33" s="20">
        <v>48.3</v>
      </c>
      <c r="F33" s="45">
        <v>48.4</v>
      </c>
      <c r="G33" s="33">
        <v>103.5</v>
      </c>
      <c r="H33" s="16">
        <v>987</v>
      </c>
      <c r="I33" s="16">
        <v>2840</v>
      </c>
      <c r="J33" s="20">
        <v>55.2</v>
      </c>
      <c r="K33" s="20">
        <v>53.6</v>
      </c>
      <c r="L33" s="46">
        <v>53.6</v>
      </c>
      <c r="M33" s="20">
        <v>138.69999999999999</v>
      </c>
      <c r="N33" s="20">
        <v>137</v>
      </c>
      <c r="O33" s="17">
        <v>175.2</v>
      </c>
      <c r="P33" s="17">
        <v>185</v>
      </c>
      <c r="Q33" s="47">
        <v>186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7" t="s">
        <v>15</v>
      </c>
      <c r="C37" s="8" t="s">
        <v>15</v>
      </c>
      <c r="D37" s="9" t="s">
        <v>389</v>
      </c>
      <c r="E37" s="9">
        <v>17.709</v>
      </c>
      <c r="F37" s="9">
        <v>19.510000000000002</v>
      </c>
      <c r="G37" s="182">
        <v>29.88</v>
      </c>
      <c r="H37" s="183"/>
      <c r="I37" s="186"/>
      <c r="J37" s="182">
        <v>33.270000000000003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7" t="s">
        <v>15</v>
      </c>
      <c r="C39" s="8" t="s">
        <v>15</v>
      </c>
      <c r="D39" s="8" t="s">
        <v>389</v>
      </c>
      <c r="E39" s="8">
        <v>2000</v>
      </c>
      <c r="F39" s="8">
        <v>4000</v>
      </c>
      <c r="G39" s="8">
        <v>2500</v>
      </c>
      <c r="H39" s="8">
        <v>3000</v>
      </c>
      <c r="I39" s="8">
        <v>3000</v>
      </c>
      <c r="J39" s="8">
        <v>15</v>
      </c>
      <c r="K39" s="8">
        <v>10</v>
      </c>
      <c r="L39" s="13">
        <v>8</v>
      </c>
      <c r="M39" s="22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153</v>
      </c>
      <c r="E40" s="16">
        <v>1760</v>
      </c>
      <c r="F40" s="16">
        <v>2640</v>
      </c>
      <c r="G40" s="16">
        <v>1409</v>
      </c>
      <c r="H40" s="16">
        <v>1539</v>
      </c>
      <c r="I40" s="16">
        <v>1617</v>
      </c>
      <c r="J40" s="20">
        <v>35.299999999999997</v>
      </c>
      <c r="K40" s="20">
        <v>33</v>
      </c>
      <c r="L40" s="45">
        <v>32.799999999999997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7" t="s">
        <v>15</v>
      </c>
      <c r="C44" s="8" t="s">
        <v>15</v>
      </c>
      <c r="D44" s="9">
        <v>20.084</v>
      </c>
      <c r="E44" s="9">
        <v>21.24</v>
      </c>
      <c r="F44" s="9">
        <v>21.33</v>
      </c>
      <c r="G44" s="182">
        <v>26.372</v>
      </c>
      <c r="H44" s="183"/>
      <c r="I44" s="184"/>
      <c r="J44" s="26">
        <v>5.3319999999999999</v>
      </c>
      <c r="K44" s="9">
        <v>11.125999999999999</v>
      </c>
      <c r="L44" s="182">
        <v>21.117999999999999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176</v>
      </c>
      <c r="C45" s="11" t="s">
        <v>177</v>
      </c>
      <c r="D45" s="11" t="s">
        <v>178</v>
      </c>
      <c r="E45" s="11" t="s">
        <v>157</v>
      </c>
      <c r="F45" s="11" t="s">
        <v>158</v>
      </c>
      <c r="G45" s="11" t="s">
        <v>181</v>
      </c>
      <c r="H45" s="11" t="s">
        <v>182</v>
      </c>
      <c r="I45" s="28" t="s">
        <v>183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x14ac:dyDescent="0.15">
      <c r="A46" s="43" t="s">
        <v>31</v>
      </c>
      <c r="B46" s="7" t="s">
        <v>15</v>
      </c>
      <c r="C46" s="8" t="s">
        <v>15</v>
      </c>
      <c r="D46" s="8">
        <v>5000</v>
      </c>
      <c r="E46" s="8">
        <v>7500</v>
      </c>
      <c r="F46" s="8">
        <v>3800</v>
      </c>
      <c r="G46" s="8">
        <v>3800</v>
      </c>
      <c r="H46" s="8">
        <v>4500</v>
      </c>
      <c r="I46" s="39">
        <v>4000</v>
      </c>
      <c r="J46" s="7">
        <v>10</v>
      </c>
      <c r="K46" s="39">
        <v>10</v>
      </c>
      <c r="L46" s="8" t="s">
        <v>447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>
        <v>3650</v>
      </c>
      <c r="E47" s="16">
        <v>4030</v>
      </c>
      <c r="F47" s="16">
        <v>2610</v>
      </c>
      <c r="G47" s="16">
        <v>2220</v>
      </c>
      <c r="H47" s="16">
        <v>2270</v>
      </c>
      <c r="I47" s="50">
        <v>2350</v>
      </c>
      <c r="J47" s="33">
        <v>105.5</v>
      </c>
      <c r="K47" s="45">
        <v>80.599999999999994</v>
      </c>
      <c r="L47" s="20" t="s">
        <v>153</v>
      </c>
      <c r="M47" s="16">
        <v>73.5</v>
      </c>
      <c r="N47" s="46">
        <v>75.400000000000006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16.29</v>
      </c>
      <c r="D51" s="183"/>
      <c r="E51" s="184"/>
      <c r="F51" s="185">
        <v>17.405000000000001</v>
      </c>
      <c r="G51" s="183"/>
      <c r="H51" s="186"/>
      <c r="I51" s="182">
        <v>7.1210000000000004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320</v>
      </c>
      <c r="D53" s="8">
        <v>580</v>
      </c>
      <c r="E53" s="54" t="s">
        <v>32</v>
      </c>
      <c r="F53" s="49" t="s">
        <v>32</v>
      </c>
      <c r="G53" s="8">
        <v>400</v>
      </c>
      <c r="H53" s="55">
        <v>480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238</v>
      </c>
      <c r="D54" s="56">
        <v>402</v>
      </c>
      <c r="E54" s="57" t="s">
        <v>32</v>
      </c>
      <c r="F54" s="51" t="s">
        <v>32</v>
      </c>
      <c r="G54" s="56">
        <v>238</v>
      </c>
      <c r="H54" s="58">
        <v>306</v>
      </c>
      <c r="I54" s="31">
        <v>66.599999999999994</v>
      </c>
      <c r="J54" s="59">
        <v>66</v>
      </c>
      <c r="K54" s="32">
        <v>65.3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2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41520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16.664999999999999</v>
      </c>
      <c r="E9" s="182">
        <v>19.247</v>
      </c>
      <c r="F9" s="183"/>
      <c r="G9" s="184"/>
      <c r="H9" s="7" t="s">
        <v>15</v>
      </c>
      <c r="I9" s="8" t="s">
        <v>15</v>
      </c>
      <c r="J9" s="9">
        <v>13.643000000000001</v>
      </c>
      <c r="K9" s="182">
        <v>18.297000000000001</v>
      </c>
      <c r="L9" s="183"/>
      <c r="M9" s="184"/>
      <c r="N9" s="7" t="s">
        <v>15</v>
      </c>
      <c r="O9" s="9">
        <v>16.923999999999999</v>
      </c>
      <c r="P9" s="182">
        <v>25.253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169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380</v>
      </c>
      <c r="E11" s="8">
        <v>800</v>
      </c>
      <c r="F11" s="8">
        <v>900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250</v>
      </c>
      <c r="L11" s="8">
        <v>240</v>
      </c>
      <c r="M11" s="13">
        <v>240</v>
      </c>
      <c r="N11" s="7" t="s">
        <v>15</v>
      </c>
      <c r="O11" s="8">
        <v>140</v>
      </c>
      <c r="P11" s="8">
        <v>120</v>
      </c>
      <c r="Q11" s="8">
        <v>450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245</v>
      </c>
      <c r="E12" s="18">
        <v>596</v>
      </c>
      <c r="F12" s="18">
        <v>622</v>
      </c>
      <c r="G12" s="19" t="s">
        <v>147</v>
      </c>
      <c r="H12" s="15" t="s">
        <v>34</v>
      </c>
      <c r="I12" s="16" t="s">
        <v>34</v>
      </c>
      <c r="J12" s="20">
        <v>132.1</v>
      </c>
      <c r="K12" s="18">
        <v>197</v>
      </c>
      <c r="L12" s="18">
        <v>204</v>
      </c>
      <c r="M12" s="19">
        <v>206</v>
      </c>
      <c r="N12" s="15" t="s">
        <v>34</v>
      </c>
      <c r="O12" s="20">
        <v>156</v>
      </c>
      <c r="P12" s="17">
        <v>133.69999999999999</v>
      </c>
      <c r="Q12" s="17">
        <v>322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10.595000000000001</v>
      </c>
      <c r="D16" s="8" t="s">
        <v>15</v>
      </c>
      <c r="E16" s="9">
        <v>22.126999999999999</v>
      </c>
      <c r="F16" s="182">
        <v>25.021000000000001</v>
      </c>
      <c r="G16" s="183"/>
      <c r="H16" s="184"/>
      <c r="I16" s="26">
        <v>9.984</v>
      </c>
      <c r="J16" s="9">
        <v>17.399999999999999</v>
      </c>
      <c r="K16" s="9">
        <v>20.116</v>
      </c>
      <c r="L16" s="195">
        <v>21.698</v>
      </c>
      <c r="M16" s="196"/>
      <c r="N16" s="197"/>
      <c r="O16" s="185">
        <v>18.376000000000001</v>
      </c>
      <c r="P16" s="186"/>
      <c r="Q16" s="27">
        <v>16.904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15</v>
      </c>
      <c r="C18" s="91">
        <v>30</v>
      </c>
      <c r="D18" s="8" t="s">
        <v>15</v>
      </c>
      <c r="E18" s="8">
        <v>1800</v>
      </c>
      <c r="F18" s="8">
        <v>130</v>
      </c>
      <c r="G18" s="8">
        <v>150</v>
      </c>
      <c r="H18" s="13">
        <v>150</v>
      </c>
      <c r="I18" s="7">
        <v>15</v>
      </c>
      <c r="J18" s="8">
        <v>800</v>
      </c>
      <c r="K18" s="8">
        <v>1400</v>
      </c>
      <c r="L18" s="8">
        <v>10</v>
      </c>
      <c r="M18" s="8">
        <v>8</v>
      </c>
      <c r="N18" s="8">
        <v>8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92" t="s">
        <v>147</v>
      </c>
      <c r="C19" s="93">
        <v>119.6</v>
      </c>
      <c r="D19" s="16" t="s">
        <v>34</v>
      </c>
      <c r="E19" s="17">
        <v>868</v>
      </c>
      <c r="F19" s="31">
        <v>117.3</v>
      </c>
      <c r="G19" s="31">
        <v>118.1</v>
      </c>
      <c r="H19" s="32">
        <v>115.4</v>
      </c>
      <c r="I19" s="33">
        <v>165</v>
      </c>
      <c r="J19" s="17">
        <v>592</v>
      </c>
      <c r="K19" s="17">
        <v>772</v>
      </c>
      <c r="L19" s="31">
        <v>51.2</v>
      </c>
      <c r="M19" s="31">
        <v>49.9</v>
      </c>
      <c r="N19" s="34">
        <v>49.5</v>
      </c>
      <c r="O19" s="35">
        <v>609</v>
      </c>
      <c r="P19" s="18">
        <v>615</v>
      </c>
      <c r="Q19" s="36">
        <v>186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8.7739999999999991</v>
      </c>
      <c r="C23" s="182">
        <v>11.598000000000001</v>
      </c>
      <c r="D23" s="183"/>
      <c r="E23" s="184"/>
      <c r="F23" s="26">
        <v>7.1870000000000003</v>
      </c>
      <c r="G23" s="9">
        <v>7.9009999999999998</v>
      </c>
      <c r="H23" s="182">
        <v>7.4450000000000003</v>
      </c>
      <c r="I23" s="183"/>
      <c r="J23" s="184"/>
      <c r="K23" s="7" t="s">
        <v>15</v>
      </c>
      <c r="L23" s="9">
        <v>30.317</v>
      </c>
      <c r="M23" s="9">
        <v>28.975000000000001</v>
      </c>
      <c r="N23" s="9">
        <v>34.6</v>
      </c>
      <c r="O23" s="182">
        <v>42.353000000000002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172</v>
      </c>
      <c r="H24" s="11" t="s">
        <v>173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25</v>
      </c>
      <c r="F25" s="7">
        <v>800</v>
      </c>
      <c r="G25" s="8">
        <v>680</v>
      </c>
      <c r="H25" s="8">
        <v>15</v>
      </c>
      <c r="I25" s="8">
        <v>12</v>
      </c>
      <c r="J25" s="39">
        <v>12</v>
      </c>
      <c r="K25" s="7" t="s">
        <v>15</v>
      </c>
      <c r="L25" s="8">
        <v>1000</v>
      </c>
      <c r="M25" s="8">
        <v>4500</v>
      </c>
      <c r="N25" s="8">
        <v>2000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139.9</v>
      </c>
      <c r="C26" s="31">
        <v>69.400000000000006</v>
      </c>
      <c r="D26" s="31">
        <v>71.099999999999994</v>
      </c>
      <c r="E26" s="32">
        <v>71.5</v>
      </c>
      <c r="F26" s="40">
        <v>444</v>
      </c>
      <c r="G26" s="17">
        <v>350</v>
      </c>
      <c r="H26" s="31">
        <v>53.8</v>
      </c>
      <c r="I26" s="31">
        <v>51.8</v>
      </c>
      <c r="J26" s="34">
        <v>51.1</v>
      </c>
      <c r="K26" s="16" t="s">
        <v>34</v>
      </c>
      <c r="L26" s="41">
        <v>608</v>
      </c>
      <c r="M26" s="16">
        <v>3160</v>
      </c>
      <c r="N26" s="41">
        <v>1166</v>
      </c>
      <c r="O26" s="31">
        <v>40.9</v>
      </c>
      <c r="P26" s="31">
        <v>39.5</v>
      </c>
      <c r="Q26" s="32">
        <v>38.6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15.331</v>
      </c>
      <c r="C30" s="9">
        <v>20.663</v>
      </c>
      <c r="D30" s="9">
        <v>23.905000000000001</v>
      </c>
      <c r="E30" s="182">
        <v>24.538</v>
      </c>
      <c r="F30" s="184"/>
      <c r="G30" s="26">
        <v>12.432</v>
      </c>
      <c r="H30" s="9">
        <v>14.867000000000001</v>
      </c>
      <c r="I30" s="9">
        <v>24.8</v>
      </c>
      <c r="J30" s="182">
        <v>31.231999999999999</v>
      </c>
      <c r="K30" s="183"/>
      <c r="L30" s="184"/>
      <c r="M30" s="26">
        <v>5.0389999999999997</v>
      </c>
      <c r="N30" s="9">
        <v>6.1180000000000003</v>
      </c>
      <c r="O30" s="182">
        <v>8.61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480</v>
      </c>
      <c r="D32" s="8">
        <v>18</v>
      </c>
      <c r="E32" s="8">
        <v>10</v>
      </c>
      <c r="F32" s="39">
        <v>10</v>
      </c>
      <c r="G32" s="7">
        <v>15</v>
      </c>
      <c r="H32" s="8">
        <v>1600</v>
      </c>
      <c r="I32" s="8">
        <v>4000</v>
      </c>
      <c r="J32" s="8">
        <v>15</v>
      </c>
      <c r="K32" s="8">
        <v>18</v>
      </c>
      <c r="L32" s="13">
        <v>15</v>
      </c>
      <c r="M32" s="7">
        <v>70</v>
      </c>
      <c r="N32" s="8">
        <v>120</v>
      </c>
      <c r="O32" s="8">
        <v>200</v>
      </c>
      <c r="P32" s="8">
        <v>280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188</v>
      </c>
      <c r="C33" s="17">
        <v>412</v>
      </c>
      <c r="D33" s="20">
        <v>71.099999999999994</v>
      </c>
      <c r="E33" s="20">
        <v>48.7</v>
      </c>
      <c r="F33" s="45">
        <v>48.2</v>
      </c>
      <c r="G33" s="33">
        <v>100.7</v>
      </c>
      <c r="H33" s="16">
        <v>1021</v>
      </c>
      <c r="I33" s="16">
        <v>2790</v>
      </c>
      <c r="J33" s="20">
        <v>57.1</v>
      </c>
      <c r="K33" s="20">
        <v>56.4</v>
      </c>
      <c r="L33" s="46">
        <v>56.6</v>
      </c>
      <c r="M33" s="20">
        <v>129.1</v>
      </c>
      <c r="N33" s="20">
        <v>139</v>
      </c>
      <c r="O33" s="17">
        <v>185</v>
      </c>
      <c r="P33" s="17">
        <v>187.7</v>
      </c>
      <c r="Q33" s="47">
        <v>186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451</v>
      </c>
      <c r="F37" s="9" t="s">
        <v>582</v>
      </c>
      <c r="G37" s="182" t="s">
        <v>583</v>
      </c>
      <c r="H37" s="183"/>
      <c r="I37" s="186"/>
      <c r="J37" s="182" t="s">
        <v>583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451</v>
      </c>
      <c r="F39" s="8" t="s">
        <v>451</v>
      </c>
      <c r="G39" s="8" t="s">
        <v>451</v>
      </c>
      <c r="H39" s="8" t="s">
        <v>451</v>
      </c>
      <c r="I39" s="8" t="s">
        <v>451</v>
      </c>
      <c r="J39" s="8" t="s">
        <v>451</v>
      </c>
      <c r="K39" s="8" t="s">
        <v>451</v>
      </c>
      <c r="L39" s="95" t="s">
        <v>451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451</v>
      </c>
      <c r="F40" s="16" t="s">
        <v>451</v>
      </c>
      <c r="G40" s="16" t="s">
        <v>451</v>
      </c>
      <c r="H40" s="16" t="s">
        <v>451</v>
      </c>
      <c r="I40" s="16" t="s">
        <v>451</v>
      </c>
      <c r="J40" s="16" t="s">
        <v>451</v>
      </c>
      <c r="K40" s="16" t="s">
        <v>451</v>
      </c>
      <c r="L40" s="16" t="s">
        <v>451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451</v>
      </c>
      <c r="F44" s="9" t="s">
        <v>451</v>
      </c>
      <c r="G44" s="182" t="s">
        <v>451</v>
      </c>
      <c r="H44" s="183"/>
      <c r="I44" s="184"/>
      <c r="J44" s="26">
        <v>5.4</v>
      </c>
      <c r="K44" s="9">
        <v>11.119</v>
      </c>
      <c r="L44" s="182">
        <v>21.190999999999999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176</v>
      </c>
      <c r="C45" s="11" t="s">
        <v>177</v>
      </c>
      <c r="D45" s="11" t="s">
        <v>178</v>
      </c>
      <c r="E45" s="11" t="s">
        <v>157</v>
      </c>
      <c r="F45" s="11" t="s">
        <v>158</v>
      </c>
      <c r="G45" s="11" t="s">
        <v>181</v>
      </c>
      <c r="H45" s="11" t="s">
        <v>182</v>
      </c>
      <c r="I45" s="28" t="s">
        <v>183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451</v>
      </c>
      <c r="F46" s="8" t="s">
        <v>451</v>
      </c>
      <c r="G46" s="8" t="s">
        <v>451</v>
      </c>
      <c r="H46" s="8" t="s">
        <v>451</v>
      </c>
      <c r="I46" s="95" t="s">
        <v>451</v>
      </c>
      <c r="J46" s="7">
        <v>10</v>
      </c>
      <c r="K46" s="39">
        <v>15</v>
      </c>
      <c r="L46" s="8" t="s">
        <v>234</v>
      </c>
      <c r="M46" s="8">
        <v>18</v>
      </c>
      <c r="N46" s="13">
        <v>18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451</v>
      </c>
      <c r="E47" s="16" t="s">
        <v>451</v>
      </c>
      <c r="F47" s="16" t="s">
        <v>451</v>
      </c>
      <c r="G47" s="16" t="s">
        <v>451</v>
      </c>
      <c r="H47" s="16" t="s">
        <v>451</v>
      </c>
      <c r="I47" s="16" t="s">
        <v>451</v>
      </c>
      <c r="J47" s="33">
        <v>101.9</v>
      </c>
      <c r="K47" s="45">
        <v>83.1</v>
      </c>
      <c r="L47" s="20" t="s">
        <v>147</v>
      </c>
      <c r="M47" s="16">
        <v>75</v>
      </c>
      <c r="N47" s="46">
        <v>76.7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16.332999999999998</v>
      </c>
      <c r="D51" s="183"/>
      <c r="E51" s="184"/>
      <c r="F51" s="185">
        <v>17.486000000000001</v>
      </c>
      <c r="G51" s="183"/>
      <c r="H51" s="186"/>
      <c r="I51" s="182">
        <v>7.1130000000000004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400</v>
      </c>
      <c r="D53" s="8">
        <v>500</v>
      </c>
      <c r="E53" s="54" t="s">
        <v>32</v>
      </c>
      <c r="F53" s="49" t="s">
        <v>32</v>
      </c>
      <c r="G53" s="8">
        <v>400</v>
      </c>
      <c r="H53" s="55">
        <v>450</v>
      </c>
      <c r="I53" s="8">
        <v>25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338</v>
      </c>
      <c r="D54" s="56">
        <v>405</v>
      </c>
      <c r="E54" s="57" t="s">
        <v>32</v>
      </c>
      <c r="F54" s="51" t="s">
        <v>32</v>
      </c>
      <c r="G54" s="56">
        <v>244</v>
      </c>
      <c r="H54" s="58">
        <v>300</v>
      </c>
      <c r="I54" s="31">
        <v>67.3</v>
      </c>
      <c r="J54" s="59">
        <v>65.400000000000006</v>
      </c>
      <c r="K54" s="32">
        <v>65.099999999999994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22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41526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16.661999999999999</v>
      </c>
      <c r="E9" s="182">
        <v>19</v>
      </c>
      <c r="F9" s="183"/>
      <c r="G9" s="184"/>
      <c r="H9" s="7" t="s">
        <v>15</v>
      </c>
      <c r="I9" s="8" t="s">
        <v>15</v>
      </c>
      <c r="J9" s="9">
        <v>13.5</v>
      </c>
      <c r="K9" s="182">
        <v>18.481999999999999</v>
      </c>
      <c r="L9" s="183"/>
      <c r="M9" s="184"/>
      <c r="N9" s="7" t="s">
        <v>15</v>
      </c>
      <c r="O9" s="9">
        <v>17.384</v>
      </c>
      <c r="P9" s="182">
        <v>25.303000000000001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169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800</v>
      </c>
      <c r="F11" s="8">
        <v>900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280</v>
      </c>
      <c r="L11" s="8">
        <v>250</v>
      </c>
      <c r="M11" s="13">
        <v>240</v>
      </c>
      <c r="N11" s="7" t="s">
        <v>15</v>
      </c>
      <c r="O11" s="8">
        <v>200</v>
      </c>
      <c r="P11" s="8">
        <v>100</v>
      </c>
      <c r="Q11" s="8">
        <v>480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254</v>
      </c>
      <c r="E12" s="18">
        <v>592</v>
      </c>
      <c r="F12" s="18">
        <v>616</v>
      </c>
      <c r="G12" s="19" t="s">
        <v>147</v>
      </c>
      <c r="H12" s="15" t="s">
        <v>34</v>
      </c>
      <c r="I12" s="16" t="s">
        <v>34</v>
      </c>
      <c r="J12" s="20">
        <v>130.69999999999999</v>
      </c>
      <c r="K12" s="18">
        <v>192</v>
      </c>
      <c r="L12" s="18">
        <v>203</v>
      </c>
      <c r="M12" s="19">
        <v>205</v>
      </c>
      <c r="N12" s="15" t="s">
        <v>34</v>
      </c>
      <c r="O12" s="20">
        <v>174</v>
      </c>
      <c r="P12" s="17">
        <v>111.5</v>
      </c>
      <c r="Q12" s="17">
        <v>334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389</v>
      </c>
      <c r="C16" s="9">
        <v>10.785</v>
      </c>
      <c r="D16" s="8" t="s">
        <v>15</v>
      </c>
      <c r="E16" s="9">
        <v>22.091999999999999</v>
      </c>
      <c r="F16" s="182">
        <v>24.928000000000001</v>
      </c>
      <c r="G16" s="183"/>
      <c r="H16" s="184"/>
      <c r="I16" s="26">
        <v>10.574999999999999</v>
      </c>
      <c r="J16" s="9">
        <v>17.414999999999999</v>
      </c>
      <c r="K16" s="9">
        <v>20.097999999999999</v>
      </c>
      <c r="L16" s="195">
        <v>21.646000000000001</v>
      </c>
      <c r="M16" s="196"/>
      <c r="N16" s="197"/>
      <c r="O16" s="185">
        <v>18.163</v>
      </c>
      <c r="P16" s="186"/>
      <c r="Q16" s="27">
        <v>16.571999999999999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 t="s">
        <v>15</v>
      </c>
      <c r="C18" s="91" t="s">
        <v>452</v>
      </c>
      <c r="D18" s="8" t="s">
        <v>15</v>
      </c>
      <c r="E18" s="8">
        <v>1900</v>
      </c>
      <c r="F18" s="8">
        <v>170</v>
      </c>
      <c r="G18" s="8">
        <v>160</v>
      </c>
      <c r="H18" s="13">
        <v>160</v>
      </c>
      <c r="I18" s="7" t="s">
        <v>389</v>
      </c>
      <c r="J18" s="8">
        <v>1400</v>
      </c>
      <c r="K18" s="8">
        <v>1600</v>
      </c>
      <c r="L18" s="8">
        <v>10</v>
      </c>
      <c r="M18" s="8">
        <v>8</v>
      </c>
      <c r="N18" s="8">
        <v>10</v>
      </c>
      <c r="O18" s="7">
        <v>900</v>
      </c>
      <c r="P18" s="8">
        <v>850</v>
      </c>
      <c r="Q18" s="13">
        <v>130</v>
      </c>
    </row>
    <row r="19" spans="1:18" ht="12" thickBot="1" x14ac:dyDescent="0.2">
      <c r="A19" s="14" t="s">
        <v>33</v>
      </c>
      <c r="B19" s="92" t="s">
        <v>147</v>
      </c>
      <c r="C19" s="93" t="s">
        <v>452</v>
      </c>
      <c r="D19" s="16" t="s">
        <v>34</v>
      </c>
      <c r="E19" s="17">
        <v>911</v>
      </c>
      <c r="F19" s="31">
        <v>122.3</v>
      </c>
      <c r="G19" s="31">
        <v>121.2</v>
      </c>
      <c r="H19" s="32">
        <v>120.9</v>
      </c>
      <c r="I19" s="33" t="s">
        <v>389</v>
      </c>
      <c r="J19" s="17">
        <v>801</v>
      </c>
      <c r="K19" s="17">
        <v>832</v>
      </c>
      <c r="L19" s="31">
        <v>49.9</v>
      </c>
      <c r="M19" s="31">
        <v>49.4</v>
      </c>
      <c r="N19" s="34">
        <v>49.1</v>
      </c>
      <c r="O19" s="35">
        <v>653</v>
      </c>
      <c r="P19" s="18">
        <v>633</v>
      </c>
      <c r="Q19" s="36">
        <v>189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8.6</v>
      </c>
      <c r="C23" s="182">
        <v>11.208</v>
      </c>
      <c r="D23" s="183"/>
      <c r="E23" s="184"/>
      <c r="F23" s="26">
        <v>7.1779999999999999</v>
      </c>
      <c r="G23" s="9">
        <v>7.83</v>
      </c>
      <c r="H23" s="182">
        <v>7.4169999999999998</v>
      </c>
      <c r="I23" s="183"/>
      <c r="J23" s="184"/>
      <c r="K23" s="7" t="s">
        <v>15</v>
      </c>
      <c r="L23" s="9">
        <v>30.411999999999999</v>
      </c>
      <c r="M23" s="9">
        <v>29.143000000000001</v>
      </c>
      <c r="N23" s="9">
        <v>34.960999999999999</v>
      </c>
      <c r="O23" s="182">
        <v>42.365000000000002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172</v>
      </c>
      <c r="H24" s="11" t="s">
        <v>173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22</v>
      </c>
      <c r="F25" s="7">
        <v>850</v>
      </c>
      <c r="G25" s="8">
        <v>800</v>
      </c>
      <c r="H25" s="8">
        <v>12</v>
      </c>
      <c r="I25" s="8">
        <v>12</v>
      </c>
      <c r="J25" s="39">
        <v>12</v>
      </c>
      <c r="K25" s="7" t="s">
        <v>15</v>
      </c>
      <c r="L25" s="8">
        <v>1100</v>
      </c>
      <c r="M25" s="8">
        <v>4000</v>
      </c>
      <c r="N25" s="8">
        <v>4000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128.80000000000001</v>
      </c>
      <c r="C26" s="31">
        <v>68.8</v>
      </c>
      <c r="D26" s="31">
        <v>69.400000000000006</v>
      </c>
      <c r="E26" s="32">
        <v>69.099999999999994</v>
      </c>
      <c r="F26" s="40">
        <v>478</v>
      </c>
      <c r="G26" s="17">
        <v>412</v>
      </c>
      <c r="H26" s="31">
        <v>51.9</v>
      </c>
      <c r="I26" s="31">
        <v>51.2</v>
      </c>
      <c r="J26" s="34">
        <v>50.5</v>
      </c>
      <c r="K26" s="16" t="s">
        <v>34</v>
      </c>
      <c r="L26" s="41">
        <v>595</v>
      </c>
      <c r="M26" s="16">
        <v>3040</v>
      </c>
      <c r="N26" s="41">
        <v>1942</v>
      </c>
      <c r="O26" s="31">
        <v>40.299999999999997</v>
      </c>
      <c r="P26" s="31">
        <v>38</v>
      </c>
      <c r="Q26" s="32">
        <v>38.1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15.44</v>
      </c>
      <c r="C30" s="9">
        <v>20.805</v>
      </c>
      <c r="D30" s="9">
        <v>23.875</v>
      </c>
      <c r="E30" s="182">
        <v>24.561</v>
      </c>
      <c r="F30" s="184"/>
      <c r="G30" s="26">
        <v>12.619</v>
      </c>
      <c r="H30" s="9">
        <v>14.988</v>
      </c>
      <c r="I30" s="9">
        <v>24.975000000000001</v>
      </c>
      <c r="J30" s="182">
        <v>31.39</v>
      </c>
      <c r="K30" s="183"/>
      <c r="L30" s="184"/>
      <c r="M30" s="26">
        <v>4.851</v>
      </c>
      <c r="N30" s="9">
        <v>5.923</v>
      </c>
      <c r="O30" s="182">
        <v>8.4849999999999994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400</v>
      </c>
      <c r="D32" s="8">
        <v>18</v>
      </c>
      <c r="E32" s="8">
        <v>8</v>
      </c>
      <c r="F32" s="39">
        <v>10</v>
      </c>
      <c r="G32" s="7">
        <v>15</v>
      </c>
      <c r="H32" s="8">
        <v>1600</v>
      </c>
      <c r="I32" s="8">
        <v>4500</v>
      </c>
      <c r="J32" s="8">
        <v>20</v>
      </c>
      <c r="K32" s="8">
        <v>20</v>
      </c>
      <c r="L32" s="13">
        <v>20</v>
      </c>
      <c r="M32" s="7">
        <v>80</v>
      </c>
      <c r="N32" s="8">
        <v>120</v>
      </c>
      <c r="O32" s="8">
        <v>200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183</v>
      </c>
      <c r="C33" s="17">
        <v>392</v>
      </c>
      <c r="D33" s="20">
        <v>72.3</v>
      </c>
      <c r="E33" s="20">
        <v>49.1</v>
      </c>
      <c r="F33" s="45">
        <v>49.5</v>
      </c>
      <c r="G33" s="33">
        <v>103.8</v>
      </c>
      <c r="H33" s="16">
        <v>938</v>
      </c>
      <c r="I33" s="16">
        <v>2660</v>
      </c>
      <c r="J33" s="20">
        <v>58.7</v>
      </c>
      <c r="K33" s="20">
        <v>57</v>
      </c>
      <c r="L33" s="46">
        <v>57.8</v>
      </c>
      <c r="M33" s="20">
        <v>135.19999999999999</v>
      </c>
      <c r="N33" s="20">
        <v>141.1</v>
      </c>
      <c r="O33" s="17">
        <v>187</v>
      </c>
      <c r="P33" s="17">
        <v>190</v>
      </c>
      <c r="Q33" s="47">
        <v>191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153</v>
      </c>
      <c r="F37" s="9" t="s">
        <v>153</v>
      </c>
      <c r="G37" s="182" t="s">
        <v>164</v>
      </c>
      <c r="H37" s="183"/>
      <c r="I37" s="186"/>
      <c r="J37" s="182" t="s">
        <v>164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153</v>
      </c>
      <c r="F39" s="8" t="s">
        <v>153</v>
      </c>
      <c r="G39" s="8" t="s">
        <v>153</v>
      </c>
      <c r="H39" s="8" t="s">
        <v>153</v>
      </c>
      <c r="I39" s="8" t="s">
        <v>153</v>
      </c>
      <c r="J39" s="8" t="s">
        <v>153</v>
      </c>
      <c r="K39" s="8" t="s">
        <v>153</v>
      </c>
      <c r="L39" s="95" t="s">
        <v>153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153</v>
      </c>
      <c r="F40" s="16" t="s">
        <v>153</v>
      </c>
      <c r="G40" s="16" t="s">
        <v>153</v>
      </c>
      <c r="H40" s="16" t="s">
        <v>153</v>
      </c>
      <c r="I40" s="16" t="s">
        <v>153</v>
      </c>
      <c r="J40" s="16" t="s">
        <v>153</v>
      </c>
      <c r="K40" s="16" t="s">
        <v>153</v>
      </c>
      <c r="L40" s="16" t="s">
        <v>153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153</v>
      </c>
      <c r="F44" s="9" t="s">
        <v>153</v>
      </c>
      <c r="G44" s="182" t="s">
        <v>153</v>
      </c>
      <c r="H44" s="183"/>
      <c r="I44" s="184"/>
      <c r="J44" s="26">
        <v>5.37</v>
      </c>
      <c r="K44" s="9">
        <v>11.128</v>
      </c>
      <c r="L44" s="182">
        <v>21.094999999999999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181</v>
      </c>
      <c r="H45" s="11" t="s">
        <v>182</v>
      </c>
      <c r="I45" s="28" t="s">
        <v>183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153</v>
      </c>
      <c r="F46" s="8" t="s">
        <v>153</v>
      </c>
      <c r="G46" s="8" t="s">
        <v>153</v>
      </c>
      <c r="H46" s="8" t="s">
        <v>153</v>
      </c>
      <c r="I46" s="95" t="s">
        <v>153</v>
      </c>
      <c r="J46" s="7">
        <v>15</v>
      </c>
      <c r="K46" s="39">
        <v>15</v>
      </c>
      <c r="L46" s="8" t="s">
        <v>153</v>
      </c>
      <c r="M46" s="8">
        <v>12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153</v>
      </c>
      <c r="E47" s="16" t="s">
        <v>153</v>
      </c>
      <c r="F47" s="16" t="s">
        <v>153</v>
      </c>
      <c r="G47" s="16" t="s">
        <v>153</v>
      </c>
      <c r="H47" s="16" t="s">
        <v>153</v>
      </c>
      <c r="I47" s="16" t="s">
        <v>153</v>
      </c>
      <c r="J47" s="33">
        <v>112.3</v>
      </c>
      <c r="K47" s="45">
        <v>81.5</v>
      </c>
      <c r="L47" s="20" t="s">
        <v>147</v>
      </c>
      <c r="M47" s="16">
        <v>74.2</v>
      </c>
      <c r="N47" s="46">
        <v>76.099999999999994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16.225000000000001</v>
      </c>
      <c r="D51" s="183"/>
      <c r="E51" s="184"/>
      <c r="F51" s="185">
        <v>17.463000000000001</v>
      </c>
      <c r="G51" s="183"/>
      <c r="H51" s="186"/>
      <c r="I51" s="182">
        <v>7.1210000000000004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300</v>
      </c>
      <c r="D53" s="8">
        <v>500</v>
      </c>
      <c r="E53" s="54" t="s">
        <v>32</v>
      </c>
      <c r="F53" s="49" t="s">
        <v>32</v>
      </c>
      <c r="G53" s="8">
        <v>380</v>
      </c>
      <c r="H53" s="55">
        <v>420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246</v>
      </c>
      <c r="D54" s="56">
        <v>412</v>
      </c>
      <c r="E54" s="57" t="s">
        <v>32</v>
      </c>
      <c r="F54" s="51" t="s">
        <v>32</v>
      </c>
      <c r="G54" s="56">
        <v>266</v>
      </c>
      <c r="H54" s="58">
        <v>280</v>
      </c>
      <c r="I54" s="31">
        <v>66.8</v>
      </c>
      <c r="J54" s="59">
        <v>65.900000000000006</v>
      </c>
      <c r="K54" s="32">
        <v>65.599999999999994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41282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16.62</v>
      </c>
      <c r="E9" s="182">
        <v>20.815000000000001</v>
      </c>
      <c r="F9" s="183"/>
      <c r="G9" s="184"/>
      <c r="H9" s="7" t="s">
        <v>15</v>
      </c>
      <c r="I9" s="8" t="s">
        <v>15</v>
      </c>
      <c r="J9" s="9">
        <v>13.583</v>
      </c>
      <c r="K9" s="182">
        <v>18.741</v>
      </c>
      <c r="L9" s="183"/>
      <c r="M9" s="184"/>
      <c r="N9" s="7" t="s">
        <v>15</v>
      </c>
      <c r="O9" s="9">
        <v>16.696999999999999</v>
      </c>
      <c r="P9" s="182">
        <v>25.244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163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1600</v>
      </c>
      <c r="F11" s="8">
        <v>1600</v>
      </c>
      <c r="G11" s="13" t="s">
        <v>164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120</v>
      </c>
      <c r="P11" s="8">
        <v>30</v>
      </c>
      <c r="Q11" s="8">
        <v>580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254</v>
      </c>
      <c r="E12" s="18">
        <v>998</v>
      </c>
      <c r="F12" s="18">
        <v>1047</v>
      </c>
      <c r="G12" s="19" t="s">
        <v>164</v>
      </c>
      <c r="H12" s="15" t="s">
        <v>34</v>
      </c>
      <c r="I12" s="16" t="s">
        <v>34</v>
      </c>
      <c r="J12" s="20">
        <v>129</v>
      </c>
      <c r="K12" s="18">
        <v>300</v>
      </c>
      <c r="L12" s="18">
        <v>309</v>
      </c>
      <c r="M12" s="19">
        <v>316</v>
      </c>
      <c r="N12" s="15" t="s">
        <v>34</v>
      </c>
      <c r="O12" s="20">
        <v>149.5</v>
      </c>
      <c r="P12" s="17">
        <v>96.7</v>
      </c>
      <c r="Q12" s="17">
        <v>400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3.7029999999999998</v>
      </c>
      <c r="C16" s="9">
        <v>9.8889999999999993</v>
      </c>
      <c r="D16" s="8" t="s">
        <v>15</v>
      </c>
      <c r="E16" s="9">
        <v>22.178999999999998</v>
      </c>
      <c r="F16" s="182">
        <v>25.552</v>
      </c>
      <c r="G16" s="183"/>
      <c r="H16" s="184"/>
      <c r="I16" s="26">
        <v>6.569</v>
      </c>
      <c r="J16" s="9">
        <v>16.423999999999999</v>
      </c>
      <c r="K16" s="9">
        <v>20.161000000000001</v>
      </c>
      <c r="L16" s="195">
        <v>21.984000000000002</v>
      </c>
      <c r="M16" s="196"/>
      <c r="N16" s="197"/>
      <c r="O16" s="185">
        <v>19.506</v>
      </c>
      <c r="P16" s="186"/>
      <c r="Q16" s="27">
        <v>17.178999999999998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35</v>
      </c>
      <c r="C18" s="8">
        <v>25</v>
      </c>
      <c r="D18" s="8" t="s">
        <v>15</v>
      </c>
      <c r="E18" s="8">
        <v>1600</v>
      </c>
      <c r="F18" s="8">
        <v>60</v>
      </c>
      <c r="G18" s="8">
        <v>60</v>
      </c>
      <c r="H18" s="13">
        <v>60</v>
      </c>
      <c r="I18" s="7">
        <v>18</v>
      </c>
      <c r="J18" s="8">
        <v>380</v>
      </c>
      <c r="K18" s="8">
        <v>1200</v>
      </c>
      <c r="L18" s="8">
        <v>12</v>
      </c>
      <c r="M18" s="8">
        <v>10</v>
      </c>
      <c r="N18" s="8">
        <v>10</v>
      </c>
      <c r="O18" s="7">
        <v>650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65.900000000000006</v>
      </c>
      <c r="C19" s="20">
        <v>106.9</v>
      </c>
      <c r="D19" s="16" t="s">
        <v>34</v>
      </c>
      <c r="E19" s="17">
        <v>827</v>
      </c>
      <c r="F19" s="31">
        <v>73.5</v>
      </c>
      <c r="G19" s="31">
        <v>73.2</v>
      </c>
      <c r="H19" s="32">
        <v>72.3</v>
      </c>
      <c r="I19" s="33">
        <v>131.19999999999999</v>
      </c>
      <c r="J19" s="17">
        <v>344</v>
      </c>
      <c r="K19" s="17">
        <v>638</v>
      </c>
      <c r="L19" s="31">
        <v>54.2</v>
      </c>
      <c r="M19" s="31">
        <v>51.3</v>
      </c>
      <c r="N19" s="34">
        <v>51.2</v>
      </c>
      <c r="O19" s="35">
        <v>512</v>
      </c>
      <c r="P19" s="18">
        <v>581</v>
      </c>
      <c r="Q19" s="36">
        <v>218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8.4329999999999998</v>
      </c>
      <c r="C23" s="182">
        <v>11.759</v>
      </c>
      <c r="D23" s="183"/>
      <c r="E23" s="184"/>
      <c r="F23" s="26">
        <v>7.0839999999999996</v>
      </c>
      <c r="G23" s="9">
        <v>8.0060000000000002</v>
      </c>
      <c r="H23" s="182">
        <v>7.6379999999999999</v>
      </c>
      <c r="I23" s="183"/>
      <c r="J23" s="184"/>
      <c r="K23" s="7" t="s">
        <v>15</v>
      </c>
      <c r="L23" s="9">
        <v>29.768000000000001</v>
      </c>
      <c r="M23" s="9">
        <v>28.215</v>
      </c>
      <c r="N23" s="9">
        <v>34.31</v>
      </c>
      <c r="O23" s="182">
        <v>42.19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30</v>
      </c>
      <c r="D25" s="8">
        <v>30</v>
      </c>
      <c r="E25" s="13">
        <v>40</v>
      </c>
      <c r="F25" s="7">
        <v>1000</v>
      </c>
      <c r="G25" s="8">
        <v>800</v>
      </c>
      <c r="H25" s="8">
        <v>15</v>
      </c>
      <c r="I25" s="8">
        <v>10</v>
      </c>
      <c r="J25" s="39">
        <v>12</v>
      </c>
      <c r="K25" s="7" t="s">
        <v>15</v>
      </c>
      <c r="L25" s="8">
        <v>650</v>
      </c>
      <c r="M25" s="8">
        <v>5000</v>
      </c>
      <c r="N25" s="8">
        <v>3000</v>
      </c>
      <c r="O25" s="8">
        <v>8</v>
      </c>
      <c r="P25" s="8">
        <v>8</v>
      </c>
      <c r="Q25" s="13">
        <v>8</v>
      </c>
    </row>
    <row r="26" spans="1:18" ht="11.25" customHeight="1" thickBot="1" x14ac:dyDescent="0.2">
      <c r="A26" s="14" t="s">
        <v>33</v>
      </c>
      <c r="B26" s="33">
        <v>129</v>
      </c>
      <c r="C26" s="31">
        <v>73.2</v>
      </c>
      <c r="D26" s="31">
        <v>73.2</v>
      </c>
      <c r="E26" s="32">
        <v>77.2</v>
      </c>
      <c r="F26" s="40">
        <v>512</v>
      </c>
      <c r="G26" s="17">
        <v>452</v>
      </c>
      <c r="H26" s="31">
        <v>53.3</v>
      </c>
      <c r="I26" s="31">
        <v>51.5</v>
      </c>
      <c r="J26" s="34">
        <v>52.2</v>
      </c>
      <c r="K26" s="16" t="s">
        <v>34</v>
      </c>
      <c r="L26" s="20">
        <v>342</v>
      </c>
      <c r="M26" s="16">
        <v>3490</v>
      </c>
      <c r="N26" s="41">
        <v>1512</v>
      </c>
      <c r="O26" s="31">
        <v>39.299999999999997</v>
      </c>
      <c r="P26" s="31">
        <v>39</v>
      </c>
      <c r="Q26" s="32">
        <v>39.1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14.721</v>
      </c>
      <c r="C30" s="9">
        <v>20.277999999999999</v>
      </c>
      <c r="D30" s="9">
        <v>23.908999999999999</v>
      </c>
      <c r="E30" s="182">
        <v>24.821000000000002</v>
      </c>
      <c r="F30" s="184"/>
      <c r="G30" s="26">
        <v>11.742000000000001</v>
      </c>
      <c r="H30" s="9">
        <v>14.444000000000001</v>
      </c>
      <c r="I30" s="9">
        <v>24.925000000000001</v>
      </c>
      <c r="J30" s="182">
        <v>32.043999999999997</v>
      </c>
      <c r="K30" s="183"/>
      <c r="L30" s="184"/>
      <c r="M30" s="26">
        <v>4.76</v>
      </c>
      <c r="N30" s="9">
        <v>5.048</v>
      </c>
      <c r="O30" s="182">
        <v>8.9429999999999996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30</v>
      </c>
      <c r="C32" s="8">
        <v>20</v>
      </c>
      <c r="D32" s="8">
        <v>15</v>
      </c>
      <c r="E32" s="8">
        <v>12</v>
      </c>
      <c r="F32" s="39">
        <v>10</v>
      </c>
      <c r="G32" s="7">
        <v>10</v>
      </c>
      <c r="H32" s="8">
        <v>1800</v>
      </c>
      <c r="I32" s="8">
        <v>5000</v>
      </c>
      <c r="J32" s="8">
        <v>15</v>
      </c>
      <c r="K32" s="8">
        <v>15</v>
      </c>
      <c r="L32" s="13">
        <v>18</v>
      </c>
      <c r="M32" s="7">
        <v>210</v>
      </c>
      <c r="N32" s="8">
        <v>140</v>
      </c>
      <c r="O32" s="8">
        <v>280</v>
      </c>
      <c r="P32" s="8">
        <v>300</v>
      </c>
      <c r="Q32" s="13">
        <v>320</v>
      </c>
      <c r="R32" s="22"/>
    </row>
    <row r="33" spans="1:18" ht="11.25" customHeight="1" thickBot="1" x14ac:dyDescent="0.2">
      <c r="A33" s="44" t="s">
        <v>33</v>
      </c>
      <c r="B33" s="15">
        <v>174.8</v>
      </c>
      <c r="C33" s="17">
        <v>154.1</v>
      </c>
      <c r="D33" s="20">
        <v>63.5</v>
      </c>
      <c r="E33" s="20">
        <v>51.3</v>
      </c>
      <c r="F33" s="45">
        <v>50.9</v>
      </c>
      <c r="G33" s="33">
        <v>105.9</v>
      </c>
      <c r="H33" s="16">
        <v>1174</v>
      </c>
      <c r="I33" s="16">
        <v>2690</v>
      </c>
      <c r="J33" s="16">
        <v>54.3</v>
      </c>
      <c r="K33" s="20">
        <v>52.9</v>
      </c>
      <c r="L33" s="46">
        <v>57.4</v>
      </c>
      <c r="M33" s="20">
        <v>181.4</v>
      </c>
      <c r="N33" s="20">
        <v>147.69999999999999</v>
      </c>
      <c r="O33" s="17">
        <v>210</v>
      </c>
      <c r="P33" s="17">
        <v>230</v>
      </c>
      <c r="Q33" s="47">
        <v>243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5.2030000000000003</v>
      </c>
      <c r="K44" s="9">
        <v>11.068</v>
      </c>
      <c r="L44" s="182">
        <v>21.33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165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25</v>
      </c>
      <c r="L46" s="49" t="s">
        <v>164</v>
      </c>
      <c r="M46" s="8">
        <v>15</v>
      </c>
      <c r="N46" s="13">
        <v>30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101.4</v>
      </c>
      <c r="K47" s="45">
        <v>77.8</v>
      </c>
      <c r="L47" s="51" t="s">
        <v>164</v>
      </c>
      <c r="M47" s="16">
        <v>72.599999999999994</v>
      </c>
      <c r="N47" s="46">
        <v>82.4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17.169</v>
      </c>
      <c r="D51" s="183"/>
      <c r="E51" s="184"/>
      <c r="F51" s="185">
        <v>17.690000000000001</v>
      </c>
      <c r="G51" s="183"/>
      <c r="H51" s="186"/>
      <c r="I51" s="182">
        <v>7.3410000000000002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250</v>
      </c>
      <c r="E53" s="54" t="s">
        <v>164</v>
      </c>
      <c r="F53" s="49" t="str">
        <f>E53</f>
        <v>-</v>
      </c>
      <c r="G53" s="8">
        <v>480</v>
      </c>
      <c r="H53" s="55">
        <v>420</v>
      </c>
      <c r="I53" s="8">
        <v>100</v>
      </c>
      <c r="J53" s="8">
        <v>120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164</v>
      </c>
      <c r="C54" s="17">
        <v>272</v>
      </c>
      <c r="D54" s="56">
        <v>181.2</v>
      </c>
      <c r="E54" s="57" t="s">
        <v>164</v>
      </c>
      <c r="F54" s="51" t="s">
        <v>164</v>
      </c>
      <c r="G54" s="56">
        <v>292</v>
      </c>
      <c r="H54" s="58">
        <v>295</v>
      </c>
      <c r="I54" s="31">
        <v>103.6</v>
      </c>
      <c r="J54" s="59">
        <v>101.1</v>
      </c>
      <c r="K54" s="32">
        <v>102.2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7" zoomScale="80" zoomScaleNormal="8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41534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455</v>
      </c>
      <c r="B9" s="7" t="s">
        <v>591</v>
      </c>
      <c r="C9" s="8" t="s">
        <v>15</v>
      </c>
      <c r="D9" s="9">
        <v>16.651</v>
      </c>
      <c r="E9" s="182">
        <v>18.661999999999999</v>
      </c>
      <c r="F9" s="183"/>
      <c r="G9" s="184"/>
      <c r="H9" s="7" t="s">
        <v>15</v>
      </c>
      <c r="I9" s="8" t="s">
        <v>15</v>
      </c>
      <c r="J9" s="9">
        <v>13.407999999999999</v>
      </c>
      <c r="K9" s="182">
        <v>18.693999999999999</v>
      </c>
      <c r="L9" s="183"/>
      <c r="M9" s="184"/>
      <c r="N9" s="7" t="s">
        <v>15</v>
      </c>
      <c r="O9" s="9">
        <v>17.413</v>
      </c>
      <c r="P9" s="182">
        <v>25.295000000000002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456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800</v>
      </c>
      <c r="F11" s="8">
        <v>800</v>
      </c>
      <c r="G11" s="13" t="s">
        <v>457</v>
      </c>
      <c r="H11" s="7" t="s">
        <v>15</v>
      </c>
      <c r="I11" s="8" t="s">
        <v>15</v>
      </c>
      <c r="J11" s="8">
        <v>85</v>
      </c>
      <c r="K11" s="8">
        <v>250</v>
      </c>
      <c r="L11" s="8">
        <v>250</v>
      </c>
      <c r="M11" s="13">
        <v>250</v>
      </c>
      <c r="N11" s="7" t="s">
        <v>15</v>
      </c>
      <c r="O11" s="8">
        <v>180</v>
      </c>
      <c r="P11" s="8">
        <v>140</v>
      </c>
      <c r="Q11" s="8">
        <v>500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251</v>
      </c>
      <c r="E12" s="18">
        <v>581</v>
      </c>
      <c r="F12" s="18">
        <v>611</v>
      </c>
      <c r="G12" s="19" t="s">
        <v>457</v>
      </c>
      <c r="H12" s="15" t="s">
        <v>34</v>
      </c>
      <c r="I12" s="16" t="s">
        <v>34</v>
      </c>
      <c r="J12" s="20">
        <v>138.1</v>
      </c>
      <c r="K12" s="18">
        <v>199</v>
      </c>
      <c r="L12" s="18">
        <v>205</v>
      </c>
      <c r="M12" s="19">
        <v>209</v>
      </c>
      <c r="N12" s="15" t="s">
        <v>34</v>
      </c>
      <c r="O12" s="20">
        <v>176.2</v>
      </c>
      <c r="P12" s="17">
        <v>136.4</v>
      </c>
      <c r="Q12" s="17">
        <v>339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4.4880000000000004</v>
      </c>
      <c r="C16" s="9">
        <v>10.766999999999999</v>
      </c>
      <c r="D16" s="8" t="s">
        <v>15</v>
      </c>
      <c r="E16" s="9">
        <v>22.13</v>
      </c>
      <c r="F16" s="182">
        <v>24.747</v>
      </c>
      <c r="G16" s="183"/>
      <c r="H16" s="184"/>
      <c r="I16" s="26">
        <v>10.682</v>
      </c>
      <c r="J16" s="9">
        <v>17.396999999999998</v>
      </c>
      <c r="K16" s="9">
        <v>20.064</v>
      </c>
      <c r="L16" s="195">
        <v>21.553999999999998</v>
      </c>
      <c r="M16" s="196"/>
      <c r="N16" s="197"/>
      <c r="O16" s="185">
        <v>17.864000000000001</v>
      </c>
      <c r="P16" s="186"/>
      <c r="Q16" s="27">
        <v>15.888999999999999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38</v>
      </c>
      <c r="C18" s="91" t="s">
        <v>452</v>
      </c>
      <c r="D18" s="8" t="s">
        <v>15</v>
      </c>
      <c r="E18" s="8">
        <v>1800</v>
      </c>
      <c r="F18" s="8">
        <v>180</v>
      </c>
      <c r="G18" s="8">
        <v>160</v>
      </c>
      <c r="H18" s="13">
        <v>170</v>
      </c>
      <c r="I18" s="7" t="s">
        <v>389</v>
      </c>
      <c r="J18" s="8">
        <v>1600</v>
      </c>
      <c r="K18" s="8">
        <v>1500</v>
      </c>
      <c r="L18" s="8">
        <v>10</v>
      </c>
      <c r="M18" s="8">
        <v>8</v>
      </c>
      <c r="N18" s="8">
        <v>8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92">
        <v>75.099999999999994</v>
      </c>
      <c r="C19" s="93" t="s">
        <v>452</v>
      </c>
      <c r="D19" s="16" t="s">
        <v>34</v>
      </c>
      <c r="E19" s="17">
        <v>856</v>
      </c>
      <c r="F19" s="31">
        <v>132.6</v>
      </c>
      <c r="G19" s="31">
        <v>130.4</v>
      </c>
      <c r="H19" s="32">
        <v>130.1</v>
      </c>
      <c r="I19" s="33" t="s">
        <v>389</v>
      </c>
      <c r="J19" s="17">
        <v>948</v>
      </c>
      <c r="K19" s="17">
        <v>857</v>
      </c>
      <c r="L19" s="31">
        <v>51.4</v>
      </c>
      <c r="M19" s="31">
        <v>49.3</v>
      </c>
      <c r="N19" s="34">
        <v>49.4</v>
      </c>
      <c r="O19" s="35">
        <v>616</v>
      </c>
      <c r="P19" s="18">
        <v>625</v>
      </c>
      <c r="Q19" s="36">
        <v>196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8.5679999999999996</v>
      </c>
      <c r="C23" s="182">
        <v>11.029</v>
      </c>
      <c r="D23" s="183"/>
      <c r="E23" s="184"/>
      <c r="F23" s="26">
        <v>7.165</v>
      </c>
      <c r="G23" s="9">
        <v>7.859</v>
      </c>
      <c r="H23" s="182">
        <v>7.39</v>
      </c>
      <c r="I23" s="183"/>
      <c r="J23" s="184"/>
      <c r="K23" s="7" t="s">
        <v>15</v>
      </c>
      <c r="L23" s="9">
        <v>30.157</v>
      </c>
      <c r="M23" s="9">
        <v>29.135000000000002</v>
      </c>
      <c r="N23" s="9">
        <v>35.020000000000003</v>
      </c>
      <c r="O23" s="182">
        <v>42.203000000000003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458</v>
      </c>
      <c r="G24" s="11" t="s">
        <v>459</v>
      </c>
      <c r="H24" s="11" t="s">
        <v>460</v>
      </c>
      <c r="I24" s="11" t="s">
        <v>461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25</v>
      </c>
      <c r="D25" s="8">
        <v>22</v>
      </c>
      <c r="E25" s="13">
        <v>22</v>
      </c>
      <c r="F25" s="7">
        <v>800</v>
      </c>
      <c r="G25" s="8">
        <v>800</v>
      </c>
      <c r="H25" s="8">
        <v>12</v>
      </c>
      <c r="I25" s="8">
        <v>10</v>
      </c>
      <c r="J25" s="39">
        <v>10</v>
      </c>
      <c r="K25" s="7" t="s">
        <v>15</v>
      </c>
      <c r="L25" s="8">
        <v>1000</v>
      </c>
      <c r="M25" s="8">
        <v>5000</v>
      </c>
      <c r="N25" s="8">
        <v>1800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119.4</v>
      </c>
      <c r="C26" s="31">
        <v>70.5</v>
      </c>
      <c r="D26" s="31">
        <v>70.099999999999994</v>
      </c>
      <c r="E26" s="32">
        <v>68.5</v>
      </c>
      <c r="F26" s="40">
        <v>472</v>
      </c>
      <c r="G26" s="17">
        <v>422</v>
      </c>
      <c r="H26" s="31">
        <v>53.2</v>
      </c>
      <c r="I26" s="31">
        <v>50.5</v>
      </c>
      <c r="J26" s="34">
        <v>51.1</v>
      </c>
      <c r="K26" s="16" t="s">
        <v>34</v>
      </c>
      <c r="L26" s="41">
        <v>664</v>
      </c>
      <c r="M26" s="16">
        <v>3220</v>
      </c>
      <c r="N26" s="41">
        <v>937</v>
      </c>
      <c r="O26" s="31">
        <v>38.299999999999997</v>
      </c>
      <c r="P26" s="31">
        <v>37.700000000000003</v>
      </c>
      <c r="Q26" s="32">
        <v>37.799999999999997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462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15.318</v>
      </c>
      <c r="C30" s="9">
        <v>20.777000000000001</v>
      </c>
      <c r="D30" s="9">
        <v>23.751999999999999</v>
      </c>
      <c r="E30" s="182">
        <v>24.484999999999999</v>
      </c>
      <c r="F30" s="184"/>
      <c r="G30" s="26">
        <v>12.606</v>
      </c>
      <c r="H30" s="9">
        <v>15.1</v>
      </c>
      <c r="I30" s="9">
        <v>24.864999999999998</v>
      </c>
      <c r="J30" s="182">
        <v>31.030999999999999</v>
      </c>
      <c r="K30" s="183"/>
      <c r="L30" s="184"/>
      <c r="M30" s="26">
        <v>3.331</v>
      </c>
      <c r="N30" s="9">
        <v>5.6289999999999996</v>
      </c>
      <c r="O30" s="182">
        <v>8.4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463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400</v>
      </c>
      <c r="D32" s="8">
        <v>20</v>
      </c>
      <c r="E32" s="8">
        <v>8</v>
      </c>
      <c r="F32" s="39">
        <v>8</v>
      </c>
      <c r="G32" s="7">
        <v>20</v>
      </c>
      <c r="H32" s="8">
        <v>1600</v>
      </c>
      <c r="I32" s="8">
        <v>4500</v>
      </c>
      <c r="J32" s="8">
        <v>15</v>
      </c>
      <c r="K32" s="8">
        <v>15</v>
      </c>
      <c r="L32" s="13">
        <v>15</v>
      </c>
      <c r="M32" s="7">
        <v>90</v>
      </c>
      <c r="N32" s="8">
        <v>120</v>
      </c>
      <c r="O32" s="8">
        <v>250</v>
      </c>
      <c r="P32" s="8">
        <v>220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182</v>
      </c>
      <c r="C33" s="17">
        <v>392</v>
      </c>
      <c r="D33" s="20">
        <v>78.3</v>
      </c>
      <c r="E33" s="20">
        <v>48.1</v>
      </c>
      <c r="F33" s="45">
        <v>49.7</v>
      </c>
      <c r="G33" s="33">
        <v>102.7</v>
      </c>
      <c r="H33" s="16">
        <v>972</v>
      </c>
      <c r="I33" s="16">
        <v>2850</v>
      </c>
      <c r="J33" s="20">
        <v>53.1</v>
      </c>
      <c r="K33" s="20">
        <v>53.2</v>
      </c>
      <c r="L33" s="46">
        <v>55.8</v>
      </c>
      <c r="M33" s="20">
        <v>96.3</v>
      </c>
      <c r="N33" s="20">
        <v>133.30000000000001</v>
      </c>
      <c r="O33" s="17">
        <v>182</v>
      </c>
      <c r="P33" s="17">
        <v>184</v>
      </c>
      <c r="Q33" s="47">
        <v>185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464</v>
      </c>
      <c r="F37" s="9" t="s">
        <v>464</v>
      </c>
      <c r="G37" s="182" t="s">
        <v>464</v>
      </c>
      <c r="H37" s="183"/>
      <c r="I37" s="186"/>
      <c r="J37" s="182" t="s">
        <v>464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457</v>
      </c>
      <c r="F39" s="8" t="s">
        <v>457</v>
      </c>
      <c r="G39" s="8" t="s">
        <v>457</v>
      </c>
      <c r="H39" s="8" t="s">
        <v>457</v>
      </c>
      <c r="I39" s="8" t="s">
        <v>457</v>
      </c>
      <c r="J39" s="8" t="s">
        <v>457</v>
      </c>
      <c r="K39" s="8" t="s">
        <v>457</v>
      </c>
      <c r="L39" s="95" t="s">
        <v>457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457</v>
      </c>
      <c r="E40" s="16" t="s">
        <v>457</v>
      </c>
      <c r="F40" s="16" t="s">
        <v>457</v>
      </c>
      <c r="G40" s="16" t="s">
        <v>457</v>
      </c>
      <c r="H40" s="16" t="s">
        <v>457</v>
      </c>
      <c r="I40" s="16" t="s">
        <v>457</v>
      </c>
      <c r="J40" s="16" t="s">
        <v>457</v>
      </c>
      <c r="K40" s="16" t="s">
        <v>457</v>
      </c>
      <c r="L40" s="16" t="s">
        <v>457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465</v>
      </c>
      <c r="F44" s="9" t="s">
        <v>465</v>
      </c>
      <c r="G44" s="182" t="s">
        <v>465</v>
      </c>
      <c r="H44" s="183"/>
      <c r="I44" s="184"/>
      <c r="J44" s="26">
        <v>5.3769999999999998</v>
      </c>
      <c r="K44" s="9">
        <v>11.137</v>
      </c>
      <c r="L44" s="182">
        <v>21.061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466</v>
      </c>
      <c r="C45" s="11" t="s">
        <v>467</v>
      </c>
      <c r="D45" s="11" t="s">
        <v>468</v>
      </c>
      <c r="E45" s="11" t="s">
        <v>469</v>
      </c>
      <c r="F45" s="11" t="s">
        <v>470</v>
      </c>
      <c r="G45" s="11" t="s">
        <v>471</v>
      </c>
      <c r="H45" s="11" t="s">
        <v>472</v>
      </c>
      <c r="I45" s="28" t="s">
        <v>473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474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457</v>
      </c>
      <c r="F46" s="8" t="s">
        <v>457</v>
      </c>
      <c r="G46" s="8" t="s">
        <v>457</v>
      </c>
      <c r="H46" s="8" t="s">
        <v>457</v>
      </c>
      <c r="I46" s="95" t="s">
        <v>457</v>
      </c>
      <c r="J46" s="7">
        <v>10</v>
      </c>
      <c r="K46" s="39">
        <v>15</v>
      </c>
      <c r="L46" s="8" t="s">
        <v>457</v>
      </c>
      <c r="M46" s="8">
        <v>18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457</v>
      </c>
      <c r="E47" s="16" t="s">
        <v>457</v>
      </c>
      <c r="F47" s="16" t="s">
        <v>457</v>
      </c>
      <c r="G47" s="16" t="s">
        <v>457</v>
      </c>
      <c r="H47" s="16" t="s">
        <v>457</v>
      </c>
      <c r="I47" s="16" t="s">
        <v>457</v>
      </c>
      <c r="J47" s="33">
        <v>103.6</v>
      </c>
      <c r="K47" s="45">
        <v>78.900000000000006</v>
      </c>
      <c r="L47" s="20" t="s">
        <v>457</v>
      </c>
      <c r="M47" s="16">
        <v>77.099999999999994</v>
      </c>
      <c r="N47" s="46">
        <v>76.900000000000006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15.877000000000001</v>
      </c>
      <c r="D51" s="183"/>
      <c r="E51" s="184"/>
      <c r="F51" s="185">
        <v>17.504999999999999</v>
      </c>
      <c r="G51" s="183"/>
      <c r="H51" s="186"/>
      <c r="I51" s="182">
        <v>6.8970000000000002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250</v>
      </c>
      <c r="D53" s="8">
        <v>500</v>
      </c>
      <c r="E53" s="54" t="s">
        <v>32</v>
      </c>
      <c r="F53" s="49" t="s">
        <v>32</v>
      </c>
      <c r="G53" s="8">
        <v>300</v>
      </c>
      <c r="H53" s="55">
        <v>380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190.7</v>
      </c>
      <c r="D54" s="56">
        <v>397</v>
      </c>
      <c r="E54" s="57" t="s">
        <v>32</v>
      </c>
      <c r="F54" s="51" t="s">
        <v>32</v>
      </c>
      <c r="G54" s="56">
        <v>240</v>
      </c>
      <c r="H54" s="58">
        <v>286</v>
      </c>
      <c r="I54" s="31">
        <v>65.099999999999994</v>
      </c>
      <c r="J54" s="59">
        <v>64.3</v>
      </c>
      <c r="K54" s="32">
        <v>64.8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6" zoomScale="80" zoomScaleNormal="8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41541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455</v>
      </c>
      <c r="B9" s="7" t="s">
        <v>591</v>
      </c>
      <c r="C9" s="8" t="s">
        <v>15</v>
      </c>
      <c r="D9" s="9">
        <v>16.192</v>
      </c>
      <c r="E9" s="182">
        <v>18.39</v>
      </c>
      <c r="F9" s="183"/>
      <c r="G9" s="184"/>
      <c r="H9" s="7" t="s">
        <v>15</v>
      </c>
      <c r="I9" s="8" t="s">
        <v>15</v>
      </c>
      <c r="J9" s="9">
        <v>13.388999999999999</v>
      </c>
      <c r="K9" s="182">
        <v>18.507000000000001</v>
      </c>
      <c r="L9" s="183"/>
      <c r="M9" s="184"/>
      <c r="N9" s="7" t="s">
        <v>15</v>
      </c>
      <c r="O9" s="9">
        <v>17.399999999999999</v>
      </c>
      <c r="P9" s="182">
        <v>25.113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163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800</v>
      </c>
      <c r="F11" s="8">
        <v>850</v>
      </c>
      <c r="G11" s="13" t="s">
        <v>457</v>
      </c>
      <c r="H11" s="7" t="s">
        <v>15</v>
      </c>
      <c r="I11" s="8" t="s">
        <v>15</v>
      </c>
      <c r="J11" s="8">
        <v>55</v>
      </c>
      <c r="K11" s="8">
        <v>200</v>
      </c>
      <c r="L11" s="8">
        <v>250</v>
      </c>
      <c r="M11" s="13">
        <v>280</v>
      </c>
      <c r="N11" s="7" t="s">
        <v>15</v>
      </c>
      <c r="O11" s="8">
        <v>220</v>
      </c>
      <c r="P11" s="8">
        <v>120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241</v>
      </c>
      <c r="E12" s="18">
        <v>555</v>
      </c>
      <c r="F12" s="18">
        <v>601</v>
      </c>
      <c r="G12" s="19" t="s">
        <v>457</v>
      </c>
      <c r="H12" s="15" t="s">
        <v>34</v>
      </c>
      <c r="I12" s="16" t="s">
        <v>34</v>
      </c>
      <c r="J12" s="20">
        <v>130.30000000000001</v>
      </c>
      <c r="K12" s="18">
        <v>193</v>
      </c>
      <c r="L12" s="18">
        <v>201</v>
      </c>
      <c r="M12" s="19">
        <v>203</v>
      </c>
      <c r="N12" s="15" t="s">
        <v>34</v>
      </c>
      <c r="O12" s="20">
        <v>219</v>
      </c>
      <c r="P12" s="17">
        <v>143.5</v>
      </c>
      <c r="Q12" s="17">
        <v>269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4.1630000000000003</v>
      </c>
      <c r="C16" s="9">
        <v>10.888</v>
      </c>
      <c r="D16" s="8" t="s">
        <v>15</v>
      </c>
      <c r="E16" s="9">
        <v>22.076000000000001</v>
      </c>
      <c r="F16" s="182">
        <v>24.535</v>
      </c>
      <c r="G16" s="183"/>
      <c r="H16" s="184"/>
      <c r="I16" s="26">
        <v>10.66</v>
      </c>
      <c r="J16" s="9">
        <v>17.405000000000001</v>
      </c>
      <c r="K16" s="9">
        <v>20.055</v>
      </c>
      <c r="L16" s="195">
        <v>21.463000000000001</v>
      </c>
      <c r="M16" s="196"/>
      <c r="N16" s="197"/>
      <c r="O16" s="185">
        <v>17.594999999999999</v>
      </c>
      <c r="P16" s="186"/>
      <c r="Q16" s="27">
        <v>15.727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91" t="s">
        <v>452</v>
      </c>
      <c r="D18" s="8" t="s">
        <v>15</v>
      </c>
      <c r="E18" s="8">
        <v>1900</v>
      </c>
      <c r="F18" s="8">
        <v>150</v>
      </c>
      <c r="G18" s="8">
        <v>150</v>
      </c>
      <c r="H18" s="13">
        <v>150</v>
      </c>
      <c r="I18" s="7" t="s">
        <v>475</v>
      </c>
      <c r="J18" s="8">
        <v>1900</v>
      </c>
      <c r="K18" s="8">
        <v>1600</v>
      </c>
      <c r="L18" s="8">
        <v>10</v>
      </c>
      <c r="M18" s="8">
        <v>10</v>
      </c>
      <c r="N18" s="8">
        <v>10</v>
      </c>
      <c r="O18" s="7">
        <v>800</v>
      </c>
      <c r="P18" s="8">
        <v>800</v>
      </c>
      <c r="Q18" s="13">
        <v>120</v>
      </c>
    </row>
    <row r="19" spans="1:18" ht="12" thickBot="1" x14ac:dyDescent="0.2">
      <c r="A19" s="14" t="s">
        <v>33</v>
      </c>
      <c r="B19" s="92">
        <v>76.400000000000006</v>
      </c>
      <c r="C19" s="93" t="s">
        <v>452</v>
      </c>
      <c r="D19" s="16" t="s">
        <v>34</v>
      </c>
      <c r="E19" s="17">
        <v>842</v>
      </c>
      <c r="F19" s="31">
        <v>121.1</v>
      </c>
      <c r="G19" s="31">
        <v>121.8</v>
      </c>
      <c r="H19" s="32">
        <v>120.8</v>
      </c>
      <c r="I19" s="33" t="s">
        <v>475</v>
      </c>
      <c r="J19" s="17">
        <v>969</v>
      </c>
      <c r="K19" s="17">
        <v>842</v>
      </c>
      <c r="L19" s="31">
        <v>50.2</v>
      </c>
      <c r="M19" s="31">
        <v>48.7</v>
      </c>
      <c r="N19" s="34">
        <v>49.1</v>
      </c>
      <c r="O19" s="35">
        <v>590</v>
      </c>
      <c r="P19" s="18">
        <v>630</v>
      </c>
      <c r="Q19" s="36">
        <v>211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8.5280000000000005</v>
      </c>
      <c r="C23" s="182">
        <v>10.962</v>
      </c>
      <c r="D23" s="183"/>
      <c r="E23" s="184"/>
      <c r="F23" s="26">
        <v>7.0949999999999998</v>
      </c>
      <c r="G23" s="9">
        <v>7.8319999999999999</v>
      </c>
      <c r="H23" s="182">
        <v>7.3639999999999999</v>
      </c>
      <c r="I23" s="183"/>
      <c r="J23" s="184"/>
      <c r="K23" s="7" t="s">
        <v>15</v>
      </c>
      <c r="L23" s="9">
        <v>30.056000000000001</v>
      </c>
      <c r="M23" s="9">
        <v>29.087</v>
      </c>
      <c r="N23" s="9">
        <v>34.979999999999997</v>
      </c>
      <c r="O23" s="182">
        <v>41.95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432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22</v>
      </c>
      <c r="D25" s="8">
        <v>20</v>
      </c>
      <c r="E25" s="13">
        <v>20</v>
      </c>
      <c r="F25" s="7">
        <v>800</v>
      </c>
      <c r="G25" s="8">
        <v>800</v>
      </c>
      <c r="H25" s="8">
        <v>10</v>
      </c>
      <c r="I25" s="8">
        <v>10</v>
      </c>
      <c r="J25" s="39">
        <v>10</v>
      </c>
      <c r="K25" s="7" t="s">
        <v>15</v>
      </c>
      <c r="L25" s="8">
        <v>800</v>
      </c>
      <c r="M25" s="8">
        <v>5000</v>
      </c>
      <c r="N25" s="8">
        <v>3000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125.9</v>
      </c>
      <c r="C26" s="31">
        <v>78.3</v>
      </c>
      <c r="D26" s="31">
        <v>69</v>
      </c>
      <c r="E26" s="32">
        <v>67.8</v>
      </c>
      <c r="F26" s="40">
        <v>463</v>
      </c>
      <c r="G26" s="17">
        <v>412</v>
      </c>
      <c r="H26" s="31">
        <v>51.5</v>
      </c>
      <c r="I26" s="31">
        <v>51.2</v>
      </c>
      <c r="J26" s="34">
        <v>50.5</v>
      </c>
      <c r="K26" s="16" t="s">
        <v>34</v>
      </c>
      <c r="L26" s="41">
        <v>588</v>
      </c>
      <c r="M26" s="16">
        <v>3110</v>
      </c>
      <c r="N26" s="41">
        <v>1952</v>
      </c>
      <c r="O26" s="31">
        <v>39.200000000000003</v>
      </c>
      <c r="P26" s="31">
        <v>38.6</v>
      </c>
      <c r="Q26" s="32">
        <v>37.799999999999997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462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15.297000000000001</v>
      </c>
      <c r="C30" s="9">
        <v>20.751999999999999</v>
      </c>
      <c r="D30" s="9">
        <v>23.733000000000001</v>
      </c>
      <c r="E30" s="182">
        <v>24.454999999999998</v>
      </c>
      <c r="F30" s="184"/>
      <c r="G30" s="26">
        <v>11.795999999999999</v>
      </c>
      <c r="H30" s="9">
        <v>15.035</v>
      </c>
      <c r="I30" s="9">
        <v>24.92</v>
      </c>
      <c r="J30" s="182">
        <v>30.79</v>
      </c>
      <c r="K30" s="183"/>
      <c r="L30" s="184"/>
      <c r="M30" s="26">
        <v>3.375</v>
      </c>
      <c r="N30" s="9">
        <v>5.66</v>
      </c>
      <c r="O30" s="182">
        <v>8.2780000000000005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463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400</v>
      </c>
      <c r="D32" s="8">
        <v>20</v>
      </c>
      <c r="E32" s="8">
        <v>10</v>
      </c>
      <c r="F32" s="39">
        <v>10</v>
      </c>
      <c r="G32" s="7">
        <v>20</v>
      </c>
      <c r="H32" s="8">
        <v>1800</v>
      </c>
      <c r="I32" s="8">
        <v>5000</v>
      </c>
      <c r="J32" s="8">
        <v>15</v>
      </c>
      <c r="K32" s="8">
        <v>15</v>
      </c>
      <c r="L32" s="13">
        <v>15</v>
      </c>
      <c r="M32" s="7">
        <v>100</v>
      </c>
      <c r="N32" s="8">
        <v>110</v>
      </c>
      <c r="O32" s="8">
        <v>260</v>
      </c>
      <c r="P32" s="8">
        <v>230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186</v>
      </c>
      <c r="C33" s="17">
        <v>374</v>
      </c>
      <c r="D33" s="20">
        <v>76.599999999999994</v>
      </c>
      <c r="E33" s="20">
        <v>49.5</v>
      </c>
      <c r="F33" s="45">
        <v>49.2</v>
      </c>
      <c r="G33" s="33">
        <v>106.6</v>
      </c>
      <c r="H33" s="16">
        <v>100.9</v>
      </c>
      <c r="I33" s="16">
        <v>2870</v>
      </c>
      <c r="J33" s="20">
        <v>54.1</v>
      </c>
      <c r="K33" s="20">
        <v>53.6</v>
      </c>
      <c r="L33" s="46">
        <v>52.9</v>
      </c>
      <c r="M33" s="20">
        <v>96.6</v>
      </c>
      <c r="N33" s="20">
        <v>133.19999999999999</v>
      </c>
      <c r="O33" s="17">
        <v>178.3</v>
      </c>
      <c r="P33" s="17">
        <v>181</v>
      </c>
      <c r="Q33" s="47">
        <v>187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166</v>
      </c>
      <c r="F37" s="9" t="s">
        <v>166</v>
      </c>
      <c r="G37" s="182" t="s">
        <v>166</v>
      </c>
      <c r="H37" s="183"/>
      <c r="I37" s="186"/>
      <c r="J37" s="182" t="s">
        <v>166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457</v>
      </c>
      <c r="F39" s="8" t="s">
        <v>457</v>
      </c>
      <c r="G39" s="8" t="s">
        <v>457</v>
      </c>
      <c r="H39" s="8" t="s">
        <v>457</v>
      </c>
      <c r="I39" s="8" t="s">
        <v>457</v>
      </c>
      <c r="J39" s="8" t="s">
        <v>457</v>
      </c>
      <c r="K39" s="8" t="s">
        <v>457</v>
      </c>
      <c r="L39" s="95" t="s">
        <v>457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457</v>
      </c>
      <c r="E40" s="16" t="s">
        <v>457</v>
      </c>
      <c r="F40" s="16" t="s">
        <v>457</v>
      </c>
      <c r="G40" s="16" t="s">
        <v>457</v>
      </c>
      <c r="H40" s="16" t="s">
        <v>457</v>
      </c>
      <c r="I40" s="16" t="s">
        <v>457</v>
      </c>
      <c r="J40" s="16" t="s">
        <v>457</v>
      </c>
      <c r="K40" s="16" t="s">
        <v>457</v>
      </c>
      <c r="L40" s="16" t="s">
        <v>457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166</v>
      </c>
      <c r="F44" s="9" t="s">
        <v>166</v>
      </c>
      <c r="G44" s="182" t="s">
        <v>166</v>
      </c>
      <c r="H44" s="183"/>
      <c r="I44" s="184"/>
      <c r="J44" s="26">
        <v>5.3129999999999997</v>
      </c>
      <c r="K44" s="9">
        <v>11.092000000000001</v>
      </c>
      <c r="L44" s="182">
        <v>20.98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466</v>
      </c>
      <c r="C45" s="11" t="s">
        <v>236</v>
      </c>
      <c r="D45" s="11" t="s">
        <v>468</v>
      </c>
      <c r="E45" s="11" t="s">
        <v>157</v>
      </c>
      <c r="F45" s="11" t="s">
        <v>470</v>
      </c>
      <c r="G45" s="11" t="s">
        <v>159</v>
      </c>
      <c r="H45" s="11" t="s">
        <v>241</v>
      </c>
      <c r="I45" s="28" t="s">
        <v>473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474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457</v>
      </c>
      <c r="F46" s="8" t="s">
        <v>457</v>
      </c>
      <c r="G46" s="8" t="s">
        <v>457</v>
      </c>
      <c r="H46" s="8" t="s">
        <v>457</v>
      </c>
      <c r="I46" s="95" t="s">
        <v>457</v>
      </c>
      <c r="J46" s="7">
        <v>10</v>
      </c>
      <c r="K46" s="39">
        <v>15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457</v>
      </c>
      <c r="E47" s="16" t="s">
        <v>457</v>
      </c>
      <c r="F47" s="16" t="s">
        <v>457</v>
      </c>
      <c r="G47" s="16" t="s">
        <v>457</v>
      </c>
      <c r="H47" s="16" t="s">
        <v>457</v>
      </c>
      <c r="I47" s="16" t="s">
        <v>457</v>
      </c>
      <c r="J47" s="33">
        <v>100.7</v>
      </c>
      <c r="K47" s="45">
        <v>76.599999999999994</v>
      </c>
      <c r="L47" s="20">
        <v>73.900000000000006</v>
      </c>
      <c r="M47" s="16">
        <v>73.599999999999994</v>
      </c>
      <c r="N47" s="46">
        <v>74.400000000000006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15.585000000000001</v>
      </c>
      <c r="D51" s="183"/>
      <c r="E51" s="184"/>
      <c r="F51" s="185">
        <v>17.260999999999999</v>
      </c>
      <c r="G51" s="183"/>
      <c r="H51" s="186"/>
      <c r="I51" s="182">
        <v>6.7889999999999997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180</v>
      </c>
      <c r="D53" s="8">
        <v>400</v>
      </c>
      <c r="E53" s="54" t="s">
        <v>32</v>
      </c>
      <c r="F53" s="49" t="s">
        <v>32</v>
      </c>
      <c r="G53" s="8">
        <v>400</v>
      </c>
      <c r="H53" s="55">
        <v>420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162.6</v>
      </c>
      <c r="D54" s="56">
        <v>300</v>
      </c>
      <c r="E54" s="57" t="s">
        <v>32</v>
      </c>
      <c r="F54" s="51" t="s">
        <v>32</v>
      </c>
      <c r="G54" s="56">
        <v>275</v>
      </c>
      <c r="H54" s="58">
        <v>285</v>
      </c>
      <c r="I54" s="31">
        <v>65.2</v>
      </c>
      <c r="J54" s="59">
        <v>64.8</v>
      </c>
      <c r="K54" s="32">
        <v>64.5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2" zoomScale="80" zoomScaleNormal="8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41548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16.183</v>
      </c>
      <c r="E9" s="182">
        <v>17.588999999999999</v>
      </c>
      <c r="F9" s="183"/>
      <c r="G9" s="184"/>
      <c r="H9" s="7" t="s">
        <v>15</v>
      </c>
      <c r="I9" s="8" t="s">
        <v>15</v>
      </c>
      <c r="J9" s="9">
        <v>13.422000000000001</v>
      </c>
      <c r="K9" s="182">
        <v>18.422000000000001</v>
      </c>
      <c r="L9" s="183"/>
      <c r="M9" s="184"/>
      <c r="N9" s="7" t="s">
        <v>15</v>
      </c>
      <c r="O9" s="9">
        <v>17.41</v>
      </c>
      <c r="P9" s="182">
        <v>25.076000000000001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800</v>
      </c>
      <c r="F11" s="8">
        <v>800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250</v>
      </c>
      <c r="L11" s="8">
        <v>250</v>
      </c>
      <c r="M11" s="13">
        <v>250</v>
      </c>
      <c r="N11" s="7" t="s">
        <v>15</v>
      </c>
      <c r="O11" s="8">
        <v>200</v>
      </c>
      <c r="P11" s="8">
        <v>140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244</v>
      </c>
      <c r="E12" s="18">
        <v>551</v>
      </c>
      <c r="F12" s="18">
        <v>569</v>
      </c>
      <c r="G12" s="19" t="s">
        <v>147</v>
      </c>
      <c r="H12" s="15" t="s">
        <v>34</v>
      </c>
      <c r="I12" s="16" t="s">
        <v>34</v>
      </c>
      <c r="J12" s="20">
        <v>131.80000000000001</v>
      </c>
      <c r="K12" s="18">
        <v>196</v>
      </c>
      <c r="L12" s="18">
        <v>198.6</v>
      </c>
      <c r="M12" s="19">
        <v>201</v>
      </c>
      <c r="N12" s="15" t="s">
        <v>34</v>
      </c>
      <c r="O12" s="20">
        <v>199</v>
      </c>
      <c r="P12" s="17">
        <v>151.19999999999999</v>
      </c>
      <c r="Q12" s="17">
        <v>277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4.4290000000000003</v>
      </c>
      <c r="C16" s="9">
        <v>10.803000000000001</v>
      </c>
      <c r="D16" s="8" t="s">
        <v>15</v>
      </c>
      <c r="E16" s="9">
        <v>22.055</v>
      </c>
      <c r="F16" s="182">
        <v>24.003</v>
      </c>
      <c r="G16" s="183"/>
      <c r="H16" s="184"/>
      <c r="I16" s="26">
        <v>10.7</v>
      </c>
      <c r="J16" s="9">
        <v>17.352</v>
      </c>
      <c r="K16" s="9">
        <v>20.152999999999999</v>
      </c>
      <c r="L16" s="195">
        <v>21.169</v>
      </c>
      <c r="M16" s="196"/>
      <c r="N16" s="197"/>
      <c r="O16" s="185">
        <v>17.864999999999998</v>
      </c>
      <c r="P16" s="186"/>
      <c r="Q16" s="27">
        <v>15.3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60</v>
      </c>
      <c r="C18" s="91" t="s">
        <v>452</v>
      </c>
      <c r="D18" s="8" t="s">
        <v>15</v>
      </c>
      <c r="E18" s="8">
        <v>1800</v>
      </c>
      <c r="F18" s="8">
        <v>120</v>
      </c>
      <c r="G18" s="8">
        <v>130</v>
      </c>
      <c r="H18" s="13">
        <v>120</v>
      </c>
      <c r="I18" s="7" t="s">
        <v>475</v>
      </c>
      <c r="J18" s="8">
        <v>2000</v>
      </c>
      <c r="K18" s="8">
        <v>1600</v>
      </c>
      <c r="L18" s="8">
        <v>10</v>
      </c>
      <c r="M18" s="8">
        <v>10</v>
      </c>
      <c r="N18" s="8">
        <v>10</v>
      </c>
      <c r="O18" s="7">
        <v>800</v>
      </c>
      <c r="P18" s="8">
        <v>850</v>
      </c>
      <c r="Q18" s="13">
        <v>140</v>
      </c>
    </row>
    <row r="19" spans="1:18" ht="12" thickBot="1" x14ac:dyDescent="0.2">
      <c r="A19" s="14" t="s">
        <v>33</v>
      </c>
      <c r="B19" s="92">
        <v>76.7</v>
      </c>
      <c r="C19" s="93" t="s">
        <v>452</v>
      </c>
      <c r="D19" s="16" t="s">
        <v>34</v>
      </c>
      <c r="E19" s="17">
        <v>801</v>
      </c>
      <c r="F19" s="31">
        <v>106.4</v>
      </c>
      <c r="G19" s="31">
        <v>99.9</v>
      </c>
      <c r="H19" s="32">
        <v>99</v>
      </c>
      <c r="I19" s="33" t="s">
        <v>475</v>
      </c>
      <c r="J19" s="17">
        <v>1082</v>
      </c>
      <c r="K19" s="17">
        <v>831</v>
      </c>
      <c r="L19" s="31">
        <v>51.1</v>
      </c>
      <c r="M19" s="31">
        <v>42.5</v>
      </c>
      <c r="N19" s="34">
        <v>50</v>
      </c>
      <c r="O19" s="35">
        <v>589</v>
      </c>
      <c r="P19" s="18">
        <v>630</v>
      </c>
      <c r="Q19" s="36">
        <v>209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8.657</v>
      </c>
      <c r="C23" s="182">
        <v>10.489000000000001</v>
      </c>
      <c r="D23" s="183"/>
      <c r="E23" s="184"/>
      <c r="F23" s="26">
        <v>7.0860000000000003</v>
      </c>
      <c r="G23" s="9">
        <v>7.8419999999999996</v>
      </c>
      <c r="H23" s="182">
        <v>7.2969999999999997</v>
      </c>
      <c r="I23" s="183"/>
      <c r="J23" s="184"/>
      <c r="K23" s="7" t="s">
        <v>15</v>
      </c>
      <c r="L23" s="9">
        <v>29.974</v>
      </c>
      <c r="M23" s="9">
        <v>29.074000000000002</v>
      </c>
      <c r="N23" s="9">
        <v>34.685000000000002</v>
      </c>
      <c r="O23" s="182">
        <v>41.792000000000002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12</v>
      </c>
      <c r="C25" s="8">
        <v>20</v>
      </c>
      <c r="D25" s="8">
        <v>20</v>
      </c>
      <c r="E25" s="13">
        <v>20</v>
      </c>
      <c r="F25" s="7">
        <v>800</v>
      </c>
      <c r="G25" s="8">
        <v>780</v>
      </c>
      <c r="H25" s="8">
        <v>10</v>
      </c>
      <c r="I25" s="8">
        <v>10</v>
      </c>
      <c r="J25" s="39">
        <v>10</v>
      </c>
      <c r="K25" s="7" t="s">
        <v>15</v>
      </c>
      <c r="L25" s="8">
        <v>1000</v>
      </c>
      <c r="M25" s="8">
        <v>5000</v>
      </c>
      <c r="N25" s="8">
        <v>1800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123.1</v>
      </c>
      <c r="C26" s="31">
        <v>68.900000000000006</v>
      </c>
      <c r="D26" s="31">
        <v>67.2</v>
      </c>
      <c r="E26" s="32">
        <v>65.900000000000006</v>
      </c>
      <c r="F26" s="40">
        <v>459</v>
      </c>
      <c r="G26" s="17">
        <v>413</v>
      </c>
      <c r="H26" s="31">
        <v>51.9</v>
      </c>
      <c r="I26" s="31">
        <v>50.7</v>
      </c>
      <c r="J26" s="34">
        <v>50.6</v>
      </c>
      <c r="K26" s="16" t="s">
        <v>34</v>
      </c>
      <c r="L26" s="41">
        <v>687</v>
      </c>
      <c r="M26" s="16">
        <v>3030</v>
      </c>
      <c r="N26" s="41">
        <v>914</v>
      </c>
      <c r="O26" s="31">
        <v>39.1</v>
      </c>
      <c r="P26" s="31">
        <v>38.799999999999997</v>
      </c>
      <c r="Q26" s="32">
        <v>39.700000000000003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15.2</v>
      </c>
      <c r="C30" s="9">
        <v>20.581</v>
      </c>
      <c r="D30" s="9">
        <v>23.713999999999999</v>
      </c>
      <c r="E30" s="182">
        <v>24.396000000000001</v>
      </c>
      <c r="F30" s="184"/>
      <c r="G30" s="26">
        <v>11.763</v>
      </c>
      <c r="H30" s="9">
        <v>15.067</v>
      </c>
      <c r="I30" s="9">
        <v>24.798999999999999</v>
      </c>
      <c r="J30" s="182">
        <v>30.003</v>
      </c>
      <c r="K30" s="183"/>
      <c r="L30" s="184"/>
      <c r="M30" s="26">
        <v>3.3319999999999999</v>
      </c>
      <c r="N30" s="9">
        <v>5.9</v>
      </c>
      <c r="O30" s="182">
        <v>7.8680000000000003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400</v>
      </c>
      <c r="D32" s="8">
        <v>20</v>
      </c>
      <c r="E32" s="8">
        <v>8</v>
      </c>
      <c r="F32" s="39">
        <v>10</v>
      </c>
      <c r="G32" s="7">
        <v>18</v>
      </c>
      <c r="H32" s="8">
        <v>1700</v>
      </c>
      <c r="I32" s="8">
        <v>5000</v>
      </c>
      <c r="J32" s="8">
        <v>18</v>
      </c>
      <c r="K32" s="8">
        <v>15</v>
      </c>
      <c r="L32" s="13">
        <v>15</v>
      </c>
      <c r="M32" s="7">
        <v>100</v>
      </c>
      <c r="N32" s="8">
        <v>120</v>
      </c>
      <c r="O32" s="8">
        <v>220</v>
      </c>
      <c r="P32" s="8">
        <v>250</v>
      </c>
      <c r="Q32" s="13">
        <v>250</v>
      </c>
      <c r="R32" s="22"/>
    </row>
    <row r="33" spans="1:18" ht="12" thickBot="1" x14ac:dyDescent="0.2">
      <c r="A33" s="44" t="s">
        <v>33</v>
      </c>
      <c r="B33" s="15">
        <v>186</v>
      </c>
      <c r="C33" s="17">
        <v>388</v>
      </c>
      <c r="D33" s="20">
        <v>78.5</v>
      </c>
      <c r="E33" s="20">
        <v>49.5</v>
      </c>
      <c r="F33" s="45">
        <v>49.7</v>
      </c>
      <c r="G33" s="33">
        <v>101.5</v>
      </c>
      <c r="H33" s="16">
        <v>1000</v>
      </c>
      <c r="I33" s="16">
        <v>2850</v>
      </c>
      <c r="J33" s="20">
        <v>54.9</v>
      </c>
      <c r="K33" s="20">
        <v>53.3</v>
      </c>
      <c r="L33" s="46">
        <v>53</v>
      </c>
      <c r="M33" s="20">
        <v>103.4</v>
      </c>
      <c r="N33" s="20">
        <v>132</v>
      </c>
      <c r="O33" s="17">
        <v>180</v>
      </c>
      <c r="P33" s="17">
        <v>182.5</v>
      </c>
      <c r="Q33" s="47">
        <v>182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95" t="s">
        <v>147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16" t="s">
        <v>147</v>
      </c>
      <c r="K40" s="16" t="s">
        <v>147</v>
      </c>
      <c r="L40" s="16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5.2720000000000002</v>
      </c>
      <c r="K44" s="9">
        <v>11.081</v>
      </c>
      <c r="L44" s="182">
        <v>20.878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95" t="s">
        <v>147</v>
      </c>
      <c r="J46" s="7">
        <v>15</v>
      </c>
      <c r="K46" s="39">
        <v>12</v>
      </c>
      <c r="L46" s="8">
        <v>20</v>
      </c>
      <c r="M46" s="8">
        <v>15</v>
      </c>
      <c r="N46" s="13">
        <v>20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16" t="s">
        <v>147</v>
      </c>
      <c r="J47" s="33">
        <v>102</v>
      </c>
      <c r="K47" s="45">
        <v>74.3</v>
      </c>
      <c r="L47" s="20">
        <v>75.3</v>
      </c>
      <c r="M47" s="16">
        <v>74.8</v>
      </c>
      <c r="N47" s="46">
        <v>73.7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16.2</v>
      </c>
      <c r="D51" s="183"/>
      <c r="E51" s="184"/>
      <c r="F51" s="185">
        <v>17.202999999999999</v>
      </c>
      <c r="G51" s="183"/>
      <c r="H51" s="186"/>
      <c r="I51" s="182">
        <v>6.6719999999999997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300</v>
      </c>
      <c r="E53" s="54" t="s">
        <v>32</v>
      </c>
      <c r="F53" s="49" t="s">
        <v>32</v>
      </c>
      <c r="G53" s="8">
        <v>400</v>
      </c>
      <c r="H53" s="55">
        <v>420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136.4</v>
      </c>
      <c r="D54" s="56">
        <v>264</v>
      </c>
      <c r="E54" s="57" t="s">
        <v>32</v>
      </c>
      <c r="F54" s="51" t="s">
        <v>32</v>
      </c>
      <c r="G54" s="56">
        <v>266</v>
      </c>
      <c r="H54" s="58">
        <v>292</v>
      </c>
      <c r="I54" s="31">
        <v>66.3</v>
      </c>
      <c r="J54" s="59">
        <v>64.599999999999994</v>
      </c>
      <c r="K54" s="32">
        <v>65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3" zoomScale="80" zoomScaleNormal="8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41555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15.484999999999999</v>
      </c>
      <c r="E9" s="182">
        <v>17.215</v>
      </c>
      <c r="F9" s="183"/>
      <c r="G9" s="184"/>
      <c r="H9" s="7" t="s">
        <v>15</v>
      </c>
      <c r="I9" s="8" t="s">
        <v>15</v>
      </c>
      <c r="J9" s="9">
        <v>12.952</v>
      </c>
      <c r="K9" s="182">
        <v>17.969000000000001</v>
      </c>
      <c r="L9" s="183"/>
      <c r="M9" s="184"/>
      <c r="N9" s="7" t="s">
        <v>15</v>
      </c>
      <c r="O9" s="9">
        <v>17.494</v>
      </c>
      <c r="P9" s="182">
        <v>24.89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750</v>
      </c>
      <c r="F11" s="8">
        <v>800</v>
      </c>
      <c r="G11" s="13" t="s">
        <v>147</v>
      </c>
      <c r="H11" s="7" t="s">
        <v>15</v>
      </c>
      <c r="I11" s="8" t="s">
        <v>15</v>
      </c>
      <c r="J11" s="8">
        <v>60</v>
      </c>
      <c r="K11" s="8">
        <v>200</v>
      </c>
      <c r="L11" s="8">
        <v>220</v>
      </c>
      <c r="M11" s="13">
        <v>250</v>
      </c>
      <c r="N11" s="7" t="s">
        <v>15</v>
      </c>
      <c r="O11" s="8">
        <v>210</v>
      </c>
      <c r="P11" s="8">
        <v>150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262</v>
      </c>
      <c r="E12" s="18">
        <v>536</v>
      </c>
      <c r="F12" s="18">
        <v>568</v>
      </c>
      <c r="G12" s="19" t="s">
        <v>147</v>
      </c>
      <c r="H12" s="15" t="s">
        <v>34</v>
      </c>
      <c r="I12" s="16" t="s">
        <v>34</v>
      </c>
      <c r="J12" s="20">
        <v>132.80000000000001</v>
      </c>
      <c r="K12" s="18">
        <v>187</v>
      </c>
      <c r="L12" s="18">
        <v>190</v>
      </c>
      <c r="M12" s="19">
        <v>193</v>
      </c>
      <c r="N12" s="15" t="s">
        <v>34</v>
      </c>
      <c r="O12" s="20">
        <v>221</v>
      </c>
      <c r="P12" s="17">
        <v>151</v>
      </c>
      <c r="Q12" s="17">
        <v>375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3.83</v>
      </c>
      <c r="C16" s="9">
        <v>10.833</v>
      </c>
      <c r="D16" s="8" t="s">
        <v>15</v>
      </c>
      <c r="E16" s="9">
        <v>21.931999999999999</v>
      </c>
      <c r="F16" s="182">
        <v>23.797999999999998</v>
      </c>
      <c r="G16" s="183"/>
      <c r="H16" s="184"/>
      <c r="I16" s="26">
        <v>10.7</v>
      </c>
      <c r="J16" s="9">
        <v>17.355</v>
      </c>
      <c r="K16" s="9">
        <v>19.984000000000002</v>
      </c>
      <c r="L16" s="195">
        <v>21</v>
      </c>
      <c r="M16" s="196"/>
      <c r="N16" s="197"/>
      <c r="O16" s="185">
        <v>16.143999999999998</v>
      </c>
      <c r="P16" s="186"/>
      <c r="Q16" s="27">
        <v>14.273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20</v>
      </c>
      <c r="C18" s="91" t="s">
        <v>452</v>
      </c>
      <c r="D18" s="8" t="s">
        <v>15</v>
      </c>
      <c r="E18" s="8">
        <v>1900</v>
      </c>
      <c r="F18" s="8">
        <v>100</v>
      </c>
      <c r="G18" s="8">
        <v>100</v>
      </c>
      <c r="H18" s="13">
        <v>90</v>
      </c>
      <c r="I18" s="7" t="s">
        <v>475</v>
      </c>
      <c r="J18" s="8">
        <v>2000</v>
      </c>
      <c r="K18" s="8">
        <v>1500</v>
      </c>
      <c r="L18" s="8">
        <v>10</v>
      </c>
      <c r="M18" s="8">
        <v>10</v>
      </c>
      <c r="N18" s="8">
        <v>10</v>
      </c>
      <c r="O18" s="7">
        <v>900</v>
      </c>
      <c r="P18" s="8">
        <v>900</v>
      </c>
      <c r="Q18" s="13">
        <v>130</v>
      </c>
    </row>
    <row r="19" spans="1:18" ht="12" thickBot="1" x14ac:dyDescent="0.2">
      <c r="A19" s="14" t="s">
        <v>33</v>
      </c>
      <c r="B19" s="92">
        <v>58.4</v>
      </c>
      <c r="C19" s="93" t="s">
        <v>452</v>
      </c>
      <c r="D19" s="16" t="s">
        <v>34</v>
      </c>
      <c r="E19" s="17">
        <v>832</v>
      </c>
      <c r="F19" s="31">
        <v>89.1</v>
      </c>
      <c r="G19" s="31">
        <v>89.3</v>
      </c>
      <c r="H19" s="32">
        <v>94.7</v>
      </c>
      <c r="I19" s="33" t="s">
        <v>475</v>
      </c>
      <c r="J19" s="17">
        <v>1164</v>
      </c>
      <c r="K19" s="17">
        <v>792</v>
      </c>
      <c r="L19" s="31">
        <v>50.8</v>
      </c>
      <c r="M19" s="31">
        <v>49.6</v>
      </c>
      <c r="N19" s="34">
        <v>50.3</v>
      </c>
      <c r="O19" s="35">
        <v>562</v>
      </c>
      <c r="P19" s="18">
        <v>620</v>
      </c>
      <c r="Q19" s="36">
        <v>214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7.1680000000000001</v>
      </c>
      <c r="C23" s="182">
        <v>10.162000000000001</v>
      </c>
      <c r="D23" s="183"/>
      <c r="E23" s="184"/>
      <c r="F23" s="26">
        <v>7.0659999999999998</v>
      </c>
      <c r="G23" s="9">
        <v>7.7149999999999999</v>
      </c>
      <c r="H23" s="182">
        <v>6.9930000000000003</v>
      </c>
      <c r="I23" s="183"/>
      <c r="J23" s="184"/>
      <c r="K23" s="7" t="s">
        <v>15</v>
      </c>
      <c r="L23" s="9">
        <v>30.6</v>
      </c>
      <c r="M23" s="9">
        <v>29.207999999999998</v>
      </c>
      <c r="N23" s="9">
        <v>34.939</v>
      </c>
      <c r="O23" s="182">
        <v>41.454999999999998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1000</v>
      </c>
      <c r="G25" s="8">
        <v>900</v>
      </c>
      <c r="H25" s="8">
        <v>12</v>
      </c>
      <c r="I25" s="8">
        <v>18</v>
      </c>
      <c r="J25" s="39">
        <v>18</v>
      </c>
      <c r="K25" s="7" t="s">
        <v>15</v>
      </c>
      <c r="L25" s="8">
        <v>1200</v>
      </c>
      <c r="M25" s="8">
        <v>4500</v>
      </c>
      <c r="N25" s="8">
        <v>1400</v>
      </c>
      <c r="O25" s="8">
        <v>10</v>
      </c>
      <c r="P25" s="8">
        <v>8</v>
      </c>
      <c r="Q25" s="13">
        <v>7</v>
      </c>
    </row>
    <row r="26" spans="1:18" ht="12" thickBot="1" x14ac:dyDescent="0.2">
      <c r="A26" s="14" t="s">
        <v>33</v>
      </c>
      <c r="B26" s="33">
        <v>128.1</v>
      </c>
      <c r="C26" s="31">
        <v>76</v>
      </c>
      <c r="D26" s="31">
        <v>69.5</v>
      </c>
      <c r="E26" s="32">
        <v>67.900000000000006</v>
      </c>
      <c r="F26" s="40">
        <v>486</v>
      </c>
      <c r="G26" s="17">
        <v>488</v>
      </c>
      <c r="H26" s="31">
        <v>53.1</v>
      </c>
      <c r="I26" s="31">
        <v>54.2</v>
      </c>
      <c r="J26" s="34">
        <v>54.9</v>
      </c>
      <c r="K26" s="16" t="s">
        <v>34</v>
      </c>
      <c r="L26" s="41">
        <v>626</v>
      </c>
      <c r="M26" s="16">
        <v>3220</v>
      </c>
      <c r="N26" s="41">
        <v>986</v>
      </c>
      <c r="O26" s="31">
        <v>39.200000000000003</v>
      </c>
      <c r="P26" s="31">
        <v>39</v>
      </c>
      <c r="Q26" s="32">
        <v>38.299999999999997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15.413</v>
      </c>
      <c r="C30" s="9">
        <v>20.765000000000001</v>
      </c>
      <c r="D30" s="9">
        <v>23.81</v>
      </c>
      <c r="E30" s="182">
        <v>23.968</v>
      </c>
      <c r="F30" s="184"/>
      <c r="G30" s="26">
        <v>12.911</v>
      </c>
      <c r="H30" s="9">
        <v>15.051</v>
      </c>
      <c r="I30" s="9">
        <v>24.843</v>
      </c>
      <c r="J30" s="182">
        <v>29.84</v>
      </c>
      <c r="K30" s="183"/>
      <c r="L30" s="184"/>
      <c r="M30" s="26">
        <v>3.1829999999999998</v>
      </c>
      <c r="N30" s="9">
        <v>4.7640000000000002</v>
      </c>
      <c r="O30" s="182">
        <v>7.5220000000000002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380</v>
      </c>
      <c r="D32" s="8">
        <v>18</v>
      </c>
      <c r="E32" s="8">
        <v>12</v>
      </c>
      <c r="F32" s="39">
        <v>8</v>
      </c>
      <c r="G32" s="7" t="s">
        <v>475</v>
      </c>
      <c r="H32" s="8">
        <v>1800</v>
      </c>
      <c r="I32" s="8">
        <v>5200</v>
      </c>
      <c r="J32" s="8">
        <v>15</v>
      </c>
      <c r="K32" s="8">
        <v>15</v>
      </c>
      <c r="L32" s="13">
        <v>15</v>
      </c>
      <c r="M32" s="7">
        <v>120</v>
      </c>
      <c r="N32" s="8">
        <v>120</v>
      </c>
      <c r="O32" s="8">
        <v>220</v>
      </c>
      <c r="P32" s="8">
        <v>220</v>
      </c>
      <c r="Q32" s="13">
        <v>220</v>
      </c>
      <c r="R32" s="22"/>
    </row>
    <row r="33" spans="1:18" ht="12" thickBot="1" x14ac:dyDescent="0.2">
      <c r="A33" s="44" t="s">
        <v>33</v>
      </c>
      <c r="B33" s="15">
        <v>150.69999999999999</v>
      </c>
      <c r="C33" s="17">
        <v>348</v>
      </c>
      <c r="D33" s="20">
        <v>65.5</v>
      </c>
      <c r="E33" s="20">
        <v>49.8</v>
      </c>
      <c r="F33" s="45">
        <v>48.3</v>
      </c>
      <c r="G33" s="33" t="s">
        <v>475</v>
      </c>
      <c r="H33" s="16">
        <v>1003</v>
      </c>
      <c r="I33" s="16">
        <v>2770</v>
      </c>
      <c r="J33" s="20">
        <v>54.5</v>
      </c>
      <c r="K33" s="20">
        <v>53.8</v>
      </c>
      <c r="L33" s="46">
        <v>55.7</v>
      </c>
      <c r="M33" s="20">
        <v>156.30000000000001</v>
      </c>
      <c r="N33" s="20">
        <v>138.30000000000001</v>
      </c>
      <c r="O33" s="17">
        <v>175</v>
      </c>
      <c r="P33" s="17">
        <v>180</v>
      </c>
      <c r="Q33" s="47">
        <v>180.2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95" t="s">
        <v>147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16" t="s">
        <v>147</v>
      </c>
      <c r="K40" s="16" t="s">
        <v>147</v>
      </c>
      <c r="L40" s="16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5.26</v>
      </c>
      <c r="K44" s="9">
        <v>11.055999999999999</v>
      </c>
      <c r="L44" s="182">
        <v>20.797999999999998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95" t="s">
        <v>147</v>
      </c>
      <c r="J46" s="7">
        <v>10</v>
      </c>
      <c r="K46" s="39">
        <v>22</v>
      </c>
      <c r="L46" s="8">
        <v>10</v>
      </c>
      <c r="M46" s="8">
        <v>15</v>
      </c>
      <c r="N46" s="13">
        <v>20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16" t="s">
        <v>147</v>
      </c>
      <c r="J47" s="33">
        <v>105.8</v>
      </c>
      <c r="K47" s="45">
        <v>81.7</v>
      </c>
      <c r="L47" s="20">
        <v>72.599999999999994</v>
      </c>
      <c r="M47" s="16">
        <v>74.599999999999994</v>
      </c>
      <c r="N47" s="46">
        <v>74.7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13.41</v>
      </c>
      <c r="D51" s="183"/>
      <c r="E51" s="184"/>
      <c r="F51" s="185">
        <v>16.943999999999999</v>
      </c>
      <c r="G51" s="183"/>
      <c r="H51" s="186"/>
      <c r="I51" s="182">
        <v>6.73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300</v>
      </c>
      <c r="E53" s="54" t="s">
        <v>32</v>
      </c>
      <c r="F53" s="49" t="s">
        <v>32</v>
      </c>
      <c r="G53" s="8">
        <v>330</v>
      </c>
      <c r="H53" s="55">
        <v>310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189.2</v>
      </c>
      <c r="D54" s="56">
        <v>285</v>
      </c>
      <c r="E54" s="57" t="s">
        <v>32</v>
      </c>
      <c r="F54" s="51" t="s">
        <v>32</v>
      </c>
      <c r="G54" s="56">
        <v>231</v>
      </c>
      <c r="H54" s="58">
        <v>240</v>
      </c>
      <c r="I54" s="31">
        <v>65.599999999999994</v>
      </c>
      <c r="J54" s="59">
        <v>64.8</v>
      </c>
      <c r="K54" s="32">
        <v>64.5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="80" zoomScaleNormal="8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>
      <c r="B6" s="1" t="s">
        <v>482</v>
      </c>
    </row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 t="s">
        <v>481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591</v>
      </c>
      <c r="C9" s="8" t="s">
        <v>15</v>
      </c>
      <c r="D9" s="9">
        <v>15.574999999999999</v>
      </c>
      <c r="E9" s="182">
        <v>17.433</v>
      </c>
      <c r="F9" s="183"/>
      <c r="G9" s="184"/>
      <c r="H9" s="7" t="s">
        <v>15</v>
      </c>
      <c r="I9" s="8" t="s">
        <v>15</v>
      </c>
      <c r="J9" s="9">
        <v>12.946</v>
      </c>
      <c r="K9" s="182">
        <v>17.940000000000001</v>
      </c>
      <c r="L9" s="183"/>
      <c r="M9" s="184"/>
      <c r="N9" s="7" t="s">
        <v>15</v>
      </c>
      <c r="O9" s="9">
        <v>17.483000000000001</v>
      </c>
      <c r="P9" s="182">
        <v>24.956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700</v>
      </c>
      <c r="F11" s="8">
        <v>800</v>
      </c>
      <c r="G11" s="13" t="s">
        <v>147</v>
      </c>
      <c r="H11" s="7" t="s">
        <v>15</v>
      </c>
      <c r="I11" s="8" t="s">
        <v>15</v>
      </c>
      <c r="J11" s="8">
        <v>50</v>
      </c>
      <c r="K11" s="8">
        <v>250</v>
      </c>
      <c r="L11" s="8">
        <v>250</v>
      </c>
      <c r="M11" s="13">
        <v>250</v>
      </c>
      <c r="N11" s="7" t="s">
        <v>15</v>
      </c>
      <c r="O11" s="8">
        <v>200</v>
      </c>
      <c r="P11" s="8">
        <v>150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232</v>
      </c>
      <c r="E12" s="18">
        <v>525</v>
      </c>
      <c r="F12" s="18">
        <v>560</v>
      </c>
      <c r="G12" s="19" t="s">
        <v>147</v>
      </c>
      <c r="H12" s="15" t="s">
        <v>34</v>
      </c>
      <c r="I12" s="16" t="s">
        <v>34</v>
      </c>
      <c r="J12" s="20">
        <v>134.9</v>
      </c>
      <c r="K12" s="18">
        <v>189</v>
      </c>
      <c r="L12" s="18">
        <v>197</v>
      </c>
      <c r="M12" s="19">
        <v>199</v>
      </c>
      <c r="N12" s="15" t="s">
        <v>34</v>
      </c>
      <c r="O12" s="20">
        <v>201</v>
      </c>
      <c r="P12" s="17">
        <v>161.1</v>
      </c>
      <c r="Q12" s="17">
        <v>388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4.1630000000000003</v>
      </c>
      <c r="C16" s="9">
        <v>10.823</v>
      </c>
      <c r="D16" s="8" t="s">
        <v>15</v>
      </c>
      <c r="E16" s="9">
        <v>21.957999999999998</v>
      </c>
      <c r="F16" s="182">
        <v>23.797999999999998</v>
      </c>
      <c r="G16" s="183"/>
      <c r="H16" s="184"/>
      <c r="I16" s="26">
        <v>10.694000000000001</v>
      </c>
      <c r="J16" s="9">
        <v>17.375</v>
      </c>
      <c r="K16" s="9">
        <v>20.013000000000002</v>
      </c>
      <c r="L16" s="195">
        <v>21.05</v>
      </c>
      <c r="M16" s="196"/>
      <c r="N16" s="197"/>
      <c r="O16" s="185">
        <v>16.166</v>
      </c>
      <c r="P16" s="186"/>
      <c r="Q16" s="27">
        <v>14.468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91" t="s">
        <v>452</v>
      </c>
      <c r="D18" s="8" t="s">
        <v>15</v>
      </c>
      <c r="E18" s="8">
        <v>1900</v>
      </c>
      <c r="F18" s="8">
        <v>100</v>
      </c>
      <c r="G18" s="8">
        <v>100</v>
      </c>
      <c r="H18" s="13">
        <v>100</v>
      </c>
      <c r="I18" s="7" t="s">
        <v>475</v>
      </c>
      <c r="J18" s="8">
        <v>2000</v>
      </c>
      <c r="K18" s="8">
        <v>1500</v>
      </c>
      <c r="L18" s="8">
        <v>10</v>
      </c>
      <c r="M18" s="8">
        <v>10</v>
      </c>
      <c r="N18" s="8">
        <v>10</v>
      </c>
      <c r="O18" s="7">
        <v>900</v>
      </c>
      <c r="P18" s="8">
        <v>900</v>
      </c>
      <c r="Q18" s="13">
        <v>120</v>
      </c>
    </row>
    <row r="19" spans="1:18" ht="12" thickBot="1" x14ac:dyDescent="0.2">
      <c r="A19" s="14" t="s">
        <v>33</v>
      </c>
      <c r="B19" s="92">
        <v>58.5</v>
      </c>
      <c r="C19" s="93" t="s">
        <v>452</v>
      </c>
      <c r="D19" s="16" t="s">
        <v>34</v>
      </c>
      <c r="E19" s="17">
        <v>832</v>
      </c>
      <c r="F19" s="31">
        <v>92.1</v>
      </c>
      <c r="G19" s="31">
        <v>93.4</v>
      </c>
      <c r="H19" s="32">
        <v>95.2</v>
      </c>
      <c r="I19" s="33" t="s">
        <v>475</v>
      </c>
      <c r="J19" s="17">
        <v>1124</v>
      </c>
      <c r="K19" s="17">
        <v>803</v>
      </c>
      <c r="L19" s="31">
        <v>50.8</v>
      </c>
      <c r="M19" s="31">
        <v>50.2</v>
      </c>
      <c r="N19" s="34">
        <v>49.9</v>
      </c>
      <c r="O19" s="35">
        <v>575</v>
      </c>
      <c r="P19" s="18">
        <v>613</v>
      </c>
      <c r="Q19" s="36">
        <v>205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6.91</v>
      </c>
      <c r="C23" s="182">
        <v>10.162000000000001</v>
      </c>
      <c r="D23" s="183"/>
      <c r="E23" s="184"/>
      <c r="F23" s="26">
        <v>7.0819999999999999</v>
      </c>
      <c r="G23" s="9">
        <v>7.7169999999999996</v>
      </c>
      <c r="H23" s="182">
        <v>7.01</v>
      </c>
      <c r="I23" s="183"/>
      <c r="J23" s="184"/>
      <c r="K23" s="7" t="s">
        <v>15</v>
      </c>
      <c r="L23" s="9">
        <v>30.658000000000001</v>
      </c>
      <c r="M23" s="9">
        <v>29.207999999999998</v>
      </c>
      <c r="N23" s="9">
        <v>34.935000000000002</v>
      </c>
      <c r="O23" s="182">
        <v>41.655999999999999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15</v>
      </c>
      <c r="C25" s="8">
        <v>20</v>
      </c>
      <c r="D25" s="8">
        <v>20</v>
      </c>
      <c r="E25" s="13">
        <v>20</v>
      </c>
      <c r="F25" s="7">
        <v>900</v>
      </c>
      <c r="G25" s="8">
        <v>900</v>
      </c>
      <c r="H25" s="8">
        <v>15</v>
      </c>
      <c r="I25" s="8">
        <v>18</v>
      </c>
      <c r="J25" s="39">
        <v>18</v>
      </c>
      <c r="K25" s="7" t="s">
        <v>15</v>
      </c>
      <c r="L25" s="8">
        <v>1000</v>
      </c>
      <c r="M25" s="8">
        <v>4800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128.1</v>
      </c>
      <c r="C26" s="31">
        <v>72</v>
      </c>
      <c r="D26" s="31">
        <v>71.099999999999994</v>
      </c>
      <c r="E26" s="32">
        <v>68.3</v>
      </c>
      <c r="F26" s="40">
        <v>523</v>
      </c>
      <c r="G26" s="17">
        <v>474</v>
      </c>
      <c r="H26" s="31">
        <v>52.7</v>
      </c>
      <c r="I26" s="31">
        <v>54.1</v>
      </c>
      <c r="J26" s="34">
        <v>55.5</v>
      </c>
      <c r="K26" s="16" t="s">
        <v>34</v>
      </c>
      <c r="L26" s="41">
        <v>655</v>
      </c>
      <c r="M26" s="16">
        <v>3130</v>
      </c>
      <c r="N26" s="41">
        <v>1012</v>
      </c>
      <c r="O26" s="31">
        <v>39.4</v>
      </c>
      <c r="P26" s="31">
        <v>38.799999999999997</v>
      </c>
      <c r="Q26" s="32">
        <v>37.9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15.436</v>
      </c>
      <c r="C30" s="9">
        <v>20.765000000000001</v>
      </c>
      <c r="D30" s="9">
        <v>23.812999999999999</v>
      </c>
      <c r="E30" s="182">
        <v>24.9</v>
      </c>
      <c r="F30" s="184"/>
      <c r="G30" s="26">
        <v>12.951000000000001</v>
      </c>
      <c r="H30" s="9">
        <v>15.061</v>
      </c>
      <c r="I30" s="9">
        <v>25.033000000000001</v>
      </c>
      <c r="J30" s="182">
        <v>30.015000000000001</v>
      </c>
      <c r="K30" s="183"/>
      <c r="L30" s="184"/>
      <c r="M30" s="26">
        <v>2.9289999999999998</v>
      </c>
      <c r="N30" s="9">
        <v>4.6159999999999997</v>
      </c>
      <c r="O30" s="182">
        <v>7.49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18</v>
      </c>
      <c r="C32" s="8">
        <v>400</v>
      </c>
      <c r="D32" s="8">
        <v>18</v>
      </c>
      <c r="E32" s="8">
        <v>10</v>
      </c>
      <c r="F32" s="39">
        <v>10</v>
      </c>
      <c r="G32" s="7" t="s">
        <v>475</v>
      </c>
      <c r="H32" s="8">
        <v>1700</v>
      </c>
      <c r="I32" s="8">
        <v>5000</v>
      </c>
      <c r="J32" s="8">
        <v>15</v>
      </c>
      <c r="K32" s="8">
        <v>15</v>
      </c>
      <c r="L32" s="13">
        <v>15</v>
      </c>
      <c r="M32" s="7">
        <v>100</v>
      </c>
      <c r="N32" s="8">
        <v>120</v>
      </c>
      <c r="O32" s="8">
        <v>220</v>
      </c>
      <c r="P32" s="8">
        <v>220</v>
      </c>
      <c r="Q32" s="13">
        <v>220</v>
      </c>
      <c r="R32" s="22"/>
    </row>
    <row r="33" spans="1:18" ht="12" thickBot="1" x14ac:dyDescent="0.2">
      <c r="A33" s="44" t="s">
        <v>33</v>
      </c>
      <c r="B33" s="15">
        <v>168.2</v>
      </c>
      <c r="C33" s="17">
        <v>338</v>
      </c>
      <c r="D33" s="20">
        <v>65.599999999999994</v>
      </c>
      <c r="E33" s="20">
        <v>48.8</v>
      </c>
      <c r="F33" s="45">
        <v>48.2</v>
      </c>
      <c r="G33" s="33" t="s">
        <v>475</v>
      </c>
      <c r="H33" s="16">
        <v>1024</v>
      </c>
      <c r="I33" s="16">
        <v>2820</v>
      </c>
      <c r="J33" s="20">
        <v>53.7</v>
      </c>
      <c r="K33" s="20">
        <v>53.7</v>
      </c>
      <c r="L33" s="46">
        <v>53</v>
      </c>
      <c r="M33" s="20">
        <v>130.5</v>
      </c>
      <c r="N33" s="20">
        <v>139.5</v>
      </c>
      <c r="O33" s="17">
        <v>182</v>
      </c>
      <c r="P33" s="17">
        <v>185</v>
      </c>
      <c r="Q33" s="47">
        <v>188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95" t="s">
        <v>147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16" t="s">
        <v>147</v>
      </c>
      <c r="K40" s="16" t="s">
        <v>147</v>
      </c>
      <c r="L40" s="16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5.2720000000000002</v>
      </c>
      <c r="K44" s="9">
        <v>11.071</v>
      </c>
      <c r="L44" s="182">
        <v>20.78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95" t="s">
        <v>147</v>
      </c>
      <c r="J46" s="7">
        <v>12</v>
      </c>
      <c r="K46" s="39">
        <v>20</v>
      </c>
      <c r="L46" s="8">
        <v>15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16" t="s">
        <v>147</v>
      </c>
      <c r="J47" s="33">
        <v>112.2</v>
      </c>
      <c r="K47" s="45">
        <v>83.6</v>
      </c>
      <c r="L47" s="20">
        <v>74.2</v>
      </c>
      <c r="M47" s="16">
        <v>73.5</v>
      </c>
      <c r="N47" s="46">
        <v>73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13.24</v>
      </c>
      <c r="D51" s="183"/>
      <c r="E51" s="184"/>
      <c r="F51" s="185">
        <v>16.63</v>
      </c>
      <c r="G51" s="183"/>
      <c r="H51" s="186"/>
      <c r="I51" s="182">
        <v>6.7380000000000004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200</v>
      </c>
      <c r="D53" s="8">
        <v>220</v>
      </c>
      <c r="E53" s="54" t="s">
        <v>32</v>
      </c>
      <c r="F53" s="49" t="s">
        <v>32</v>
      </c>
      <c r="G53" s="8">
        <v>350</v>
      </c>
      <c r="H53" s="55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192</v>
      </c>
      <c r="D54" s="56">
        <v>201</v>
      </c>
      <c r="E54" s="57" t="s">
        <v>32</v>
      </c>
      <c r="F54" s="51" t="s">
        <v>32</v>
      </c>
      <c r="G54" s="56">
        <v>248</v>
      </c>
      <c r="H54" s="58">
        <v>255</v>
      </c>
      <c r="I54" s="31">
        <v>67.2</v>
      </c>
      <c r="J54" s="59">
        <v>66.8</v>
      </c>
      <c r="K54" s="32">
        <v>65.900000000000006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41568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502</v>
      </c>
      <c r="B9" s="7" t="s">
        <v>591</v>
      </c>
      <c r="C9" s="8" t="s">
        <v>15</v>
      </c>
      <c r="D9" s="9">
        <v>14.757999999999999</v>
      </c>
      <c r="E9" s="182">
        <v>15.121</v>
      </c>
      <c r="F9" s="183"/>
      <c r="G9" s="184"/>
      <c r="H9" s="7" t="s">
        <v>15</v>
      </c>
      <c r="I9" s="8" t="s">
        <v>15</v>
      </c>
      <c r="J9" s="9">
        <v>12.242000000000001</v>
      </c>
      <c r="K9" s="182">
        <v>17.172999999999998</v>
      </c>
      <c r="L9" s="183"/>
      <c r="M9" s="184"/>
      <c r="N9" s="7" t="s">
        <v>15</v>
      </c>
      <c r="O9" s="9">
        <v>16.946000000000002</v>
      </c>
      <c r="P9" s="182">
        <v>24.349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483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1000</v>
      </c>
      <c r="G11" s="13" t="s">
        <v>484</v>
      </c>
      <c r="H11" s="7" t="s">
        <v>15</v>
      </c>
      <c r="I11" s="8" t="s">
        <v>15</v>
      </c>
      <c r="J11" s="8">
        <v>70</v>
      </c>
      <c r="K11" s="8">
        <v>200</v>
      </c>
      <c r="L11" s="8">
        <v>200</v>
      </c>
      <c r="M11" s="13">
        <v>220</v>
      </c>
      <c r="N11" s="7" t="s">
        <v>15</v>
      </c>
      <c r="O11" s="8">
        <v>200</v>
      </c>
      <c r="P11" s="8">
        <v>150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273</v>
      </c>
      <c r="E12" s="18">
        <v>574</v>
      </c>
      <c r="F12" s="18">
        <v>777</v>
      </c>
      <c r="G12" s="19" t="s">
        <v>484</v>
      </c>
      <c r="H12" s="15" t="s">
        <v>34</v>
      </c>
      <c r="I12" s="16" t="s">
        <v>34</v>
      </c>
      <c r="J12" s="20">
        <v>143.80000000000001</v>
      </c>
      <c r="K12" s="18">
        <v>182.6</v>
      </c>
      <c r="L12" s="18">
        <v>196</v>
      </c>
      <c r="M12" s="19">
        <v>197.1</v>
      </c>
      <c r="N12" s="15" t="s">
        <v>34</v>
      </c>
      <c r="O12" s="20">
        <v>215</v>
      </c>
      <c r="P12" s="17">
        <v>141.4</v>
      </c>
      <c r="Q12" s="17">
        <v>391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0.96499999999999997</v>
      </c>
      <c r="C16" s="9">
        <v>8.7989999999999995</v>
      </c>
      <c r="D16" s="8" t="s">
        <v>15</v>
      </c>
      <c r="E16" s="9">
        <v>21.373000000000001</v>
      </c>
      <c r="F16" s="182">
        <v>22.408000000000001</v>
      </c>
      <c r="G16" s="183"/>
      <c r="H16" s="184"/>
      <c r="I16" s="26">
        <v>2.1440000000000001</v>
      </c>
      <c r="J16" s="9">
        <v>16.844999999999999</v>
      </c>
      <c r="K16" s="9">
        <v>19.7</v>
      </c>
      <c r="L16" s="195">
        <v>20.295000000000002</v>
      </c>
      <c r="M16" s="196"/>
      <c r="N16" s="197"/>
      <c r="O16" s="185">
        <v>13.657</v>
      </c>
      <c r="P16" s="186"/>
      <c r="Q16" s="27">
        <v>13.026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15</v>
      </c>
      <c r="C18" s="91">
        <v>10</v>
      </c>
      <c r="D18" s="8" t="s">
        <v>15</v>
      </c>
      <c r="E18" s="8">
        <v>1600</v>
      </c>
      <c r="F18" s="8">
        <v>60</v>
      </c>
      <c r="G18" s="8">
        <v>70</v>
      </c>
      <c r="H18" s="13">
        <v>70</v>
      </c>
      <c r="I18" s="7">
        <v>12</v>
      </c>
      <c r="J18" s="8">
        <v>200</v>
      </c>
      <c r="K18" s="8">
        <v>1200</v>
      </c>
      <c r="L18" s="8">
        <v>8</v>
      </c>
      <c r="M18" s="8">
        <v>10</v>
      </c>
      <c r="N18" s="8">
        <v>10</v>
      </c>
      <c r="O18" s="7">
        <v>800</v>
      </c>
      <c r="P18" s="8">
        <v>800</v>
      </c>
      <c r="Q18" s="13">
        <v>130</v>
      </c>
    </row>
    <row r="19" spans="1:18" ht="12" thickBot="1" x14ac:dyDescent="0.2">
      <c r="A19" s="14" t="s">
        <v>33</v>
      </c>
      <c r="B19" s="92">
        <v>55.5</v>
      </c>
      <c r="C19" s="93">
        <v>100.1</v>
      </c>
      <c r="D19" s="16" t="s">
        <v>34</v>
      </c>
      <c r="E19" s="17">
        <v>838</v>
      </c>
      <c r="F19" s="31">
        <v>67.900000000000006</v>
      </c>
      <c r="G19" s="31">
        <v>69.400000000000006</v>
      </c>
      <c r="H19" s="32">
        <v>71.3</v>
      </c>
      <c r="I19" s="33">
        <v>110.8</v>
      </c>
      <c r="J19" s="17">
        <v>304</v>
      </c>
      <c r="K19" s="17">
        <v>697</v>
      </c>
      <c r="L19" s="31">
        <v>54.4</v>
      </c>
      <c r="M19" s="31">
        <v>51.5</v>
      </c>
      <c r="N19" s="34">
        <v>53.2</v>
      </c>
      <c r="O19" s="35">
        <v>602</v>
      </c>
      <c r="P19" s="18">
        <v>610</v>
      </c>
      <c r="Q19" s="36">
        <v>223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5.9240000000000004</v>
      </c>
      <c r="C23" s="182">
        <v>10.09</v>
      </c>
      <c r="D23" s="183"/>
      <c r="E23" s="184"/>
      <c r="F23" s="26">
        <v>6.5</v>
      </c>
      <c r="G23" s="9">
        <v>7.47</v>
      </c>
      <c r="H23" s="182">
        <v>6.633</v>
      </c>
      <c r="I23" s="183"/>
      <c r="J23" s="184"/>
      <c r="K23" s="7" t="s">
        <v>15</v>
      </c>
      <c r="L23" s="9">
        <v>30.689</v>
      </c>
      <c r="M23" s="9">
        <v>28.8</v>
      </c>
      <c r="N23" s="9">
        <v>34.085000000000001</v>
      </c>
      <c r="O23" s="182">
        <v>40.185000000000002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485</v>
      </c>
      <c r="G24" s="11" t="s">
        <v>486</v>
      </c>
      <c r="H24" s="11" t="s">
        <v>487</v>
      </c>
      <c r="I24" s="11" t="s">
        <v>488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10</v>
      </c>
      <c r="C25" s="8">
        <v>18</v>
      </c>
      <c r="D25" s="8">
        <v>18</v>
      </c>
      <c r="E25" s="13">
        <v>20</v>
      </c>
      <c r="F25" s="7">
        <v>450</v>
      </c>
      <c r="G25" s="8">
        <v>700</v>
      </c>
      <c r="H25" s="8">
        <v>20</v>
      </c>
      <c r="I25" s="8">
        <v>25</v>
      </c>
      <c r="J25" s="39">
        <v>20</v>
      </c>
      <c r="K25" s="7" t="s">
        <v>15</v>
      </c>
      <c r="L25" s="8">
        <v>1000</v>
      </c>
      <c r="M25" s="8">
        <v>4500</v>
      </c>
      <c r="N25" s="8">
        <v>1300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89.4</v>
      </c>
      <c r="C26" s="31">
        <v>71.400000000000006</v>
      </c>
      <c r="D26" s="31">
        <v>71.2</v>
      </c>
      <c r="E26" s="32">
        <v>74.400000000000006</v>
      </c>
      <c r="F26" s="40">
        <v>296</v>
      </c>
      <c r="G26" s="17">
        <v>395</v>
      </c>
      <c r="H26" s="31">
        <v>59.9</v>
      </c>
      <c r="I26" s="31">
        <v>60.2</v>
      </c>
      <c r="J26" s="34">
        <v>59.8</v>
      </c>
      <c r="K26" s="16" t="s">
        <v>34</v>
      </c>
      <c r="L26" s="41">
        <v>665</v>
      </c>
      <c r="M26" s="16">
        <v>3190</v>
      </c>
      <c r="N26" s="41">
        <v>722</v>
      </c>
      <c r="O26" s="31">
        <v>36.9</v>
      </c>
      <c r="P26" s="31">
        <v>37.700000000000003</v>
      </c>
      <c r="Q26" s="32">
        <v>38.200000000000003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489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14.887</v>
      </c>
      <c r="C30" s="9">
        <v>20.448</v>
      </c>
      <c r="D30" s="9">
        <v>23.445</v>
      </c>
      <c r="E30" s="182">
        <v>24.093</v>
      </c>
      <c r="F30" s="184"/>
      <c r="G30" s="26">
        <v>12.952999999999999</v>
      </c>
      <c r="H30" s="9">
        <v>15.522</v>
      </c>
      <c r="I30" s="9">
        <v>24.36</v>
      </c>
      <c r="J30" s="182">
        <v>27.373999999999999</v>
      </c>
      <c r="K30" s="183"/>
      <c r="L30" s="184"/>
      <c r="M30" s="26">
        <v>1.37</v>
      </c>
      <c r="N30" s="9">
        <v>3.6930000000000001</v>
      </c>
      <c r="O30" s="182">
        <v>6.5549999999999997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490</v>
      </c>
      <c r="Q31" s="12" t="s">
        <v>101</v>
      </c>
      <c r="R31" s="22"/>
    </row>
    <row r="32" spans="1:18" x14ac:dyDescent="0.15">
      <c r="A32" s="43" t="s">
        <v>31</v>
      </c>
      <c r="B32" s="7">
        <v>15</v>
      </c>
      <c r="C32" s="8">
        <v>200</v>
      </c>
      <c r="D32" s="8">
        <v>20</v>
      </c>
      <c r="E32" s="8">
        <v>10</v>
      </c>
      <c r="F32" s="39">
        <v>12</v>
      </c>
      <c r="G32" s="7" t="s">
        <v>475</v>
      </c>
      <c r="H32" s="8">
        <v>1600</v>
      </c>
      <c r="I32" s="8">
        <v>4800</v>
      </c>
      <c r="J32" s="8">
        <v>12</v>
      </c>
      <c r="K32" s="8">
        <v>15</v>
      </c>
      <c r="L32" s="13">
        <v>15</v>
      </c>
      <c r="M32" s="7">
        <v>160</v>
      </c>
      <c r="N32" s="8">
        <v>120</v>
      </c>
      <c r="O32" s="8">
        <v>200</v>
      </c>
      <c r="P32" s="8">
        <v>200</v>
      </c>
      <c r="Q32" s="13">
        <v>200</v>
      </c>
      <c r="R32" s="22"/>
    </row>
    <row r="33" spans="1:18" ht="12" thickBot="1" x14ac:dyDescent="0.2">
      <c r="A33" s="44" t="s">
        <v>33</v>
      </c>
      <c r="B33" s="15">
        <v>170.3</v>
      </c>
      <c r="C33" s="17">
        <v>249</v>
      </c>
      <c r="D33" s="20">
        <v>65.900000000000006</v>
      </c>
      <c r="E33" s="20">
        <v>49.9</v>
      </c>
      <c r="F33" s="45">
        <v>50.3</v>
      </c>
      <c r="G33" s="33" t="s">
        <v>475</v>
      </c>
      <c r="H33" s="16">
        <v>955</v>
      </c>
      <c r="I33" s="16">
        <v>2840</v>
      </c>
      <c r="J33" s="20">
        <v>54.5</v>
      </c>
      <c r="K33" s="20">
        <v>53.4</v>
      </c>
      <c r="L33" s="46">
        <v>55.2</v>
      </c>
      <c r="M33" s="20">
        <v>153.19999999999999</v>
      </c>
      <c r="N33" s="20">
        <v>134</v>
      </c>
      <c r="O33" s="17">
        <v>167.8</v>
      </c>
      <c r="P33" s="17">
        <v>168.9</v>
      </c>
      <c r="Q33" s="47">
        <v>168.3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491</v>
      </c>
      <c r="F37" s="9" t="s">
        <v>491</v>
      </c>
      <c r="G37" s="182" t="s">
        <v>491</v>
      </c>
      <c r="H37" s="183"/>
      <c r="I37" s="186"/>
      <c r="J37" s="182" t="s">
        <v>491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484</v>
      </c>
      <c r="F39" s="8" t="s">
        <v>484</v>
      </c>
      <c r="G39" s="8" t="s">
        <v>484</v>
      </c>
      <c r="H39" s="8" t="s">
        <v>484</v>
      </c>
      <c r="I39" s="8" t="s">
        <v>484</v>
      </c>
      <c r="J39" s="8" t="s">
        <v>484</v>
      </c>
      <c r="K39" s="8" t="s">
        <v>484</v>
      </c>
      <c r="L39" s="95" t="s">
        <v>484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484</v>
      </c>
      <c r="E40" s="16" t="s">
        <v>484</v>
      </c>
      <c r="F40" s="16" t="s">
        <v>484</v>
      </c>
      <c r="G40" s="16" t="s">
        <v>484</v>
      </c>
      <c r="H40" s="16" t="s">
        <v>484</v>
      </c>
      <c r="I40" s="16" t="s">
        <v>484</v>
      </c>
      <c r="J40" s="16" t="s">
        <v>484</v>
      </c>
      <c r="K40" s="16" t="s">
        <v>484</v>
      </c>
      <c r="L40" s="16" t="s">
        <v>484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492</v>
      </c>
      <c r="F44" s="9" t="s">
        <v>492</v>
      </c>
      <c r="G44" s="182" t="s">
        <v>492</v>
      </c>
      <c r="H44" s="183"/>
      <c r="I44" s="184"/>
      <c r="J44" s="26">
        <v>4.3369999999999997</v>
      </c>
      <c r="K44" s="9">
        <v>10.006</v>
      </c>
      <c r="L44" s="182">
        <v>20.462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493</v>
      </c>
      <c r="C45" s="11" t="s">
        <v>494</v>
      </c>
      <c r="D45" s="11" t="s">
        <v>495</v>
      </c>
      <c r="E45" s="11" t="s">
        <v>496</v>
      </c>
      <c r="F45" s="11" t="s">
        <v>497</v>
      </c>
      <c r="G45" s="11" t="s">
        <v>498</v>
      </c>
      <c r="H45" s="11" t="s">
        <v>499</v>
      </c>
      <c r="I45" s="28" t="s">
        <v>500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501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484</v>
      </c>
      <c r="F46" s="8" t="s">
        <v>484</v>
      </c>
      <c r="G46" s="8" t="s">
        <v>484</v>
      </c>
      <c r="H46" s="8" t="s">
        <v>484</v>
      </c>
      <c r="I46" s="95" t="s">
        <v>484</v>
      </c>
      <c r="J46" s="7">
        <v>10</v>
      </c>
      <c r="K46" s="39">
        <v>15</v>
      </c>
      <c r="L46" s="8">
        <v>20</v>
      </c>
      <c r="M46" s="8">
        <v>18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484</v>
      </c>
      <c r="E47" s="16" t="s">
        <v>484</v>
      </c>
      <c r="F47" s="16" t="s">
        <v>484</v>
      </c>
      <c r="G47" s="16" t="s">
        <v>484</v>
      </c>
      <c r="H47" s="16" t="s">
        <v>484</v>
      </c>
      <c r="I47" s="16" t="s">
        <v>484</v>
      </c>
      <c r="J47" s="33">
        <v>99.9</v>
      </c>
      <c r="K47" s="45">
        <v>77.8</v>
      </c>
      <c r="L47" s="20">
        <v>80.3</v>
      </c>
      <c r="M47" s="16">
        <v>75</v>
      </c>
      <c r="N47" s="46">
        <v>75.2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10.25</v>
      </c>
      <c r="D51" s="183"/>
      <c r="E51" s="184"/>
      <c r="F51" s="185">
        <v>16.042000000000002</v>
      </c>
      <c r="G51" s="183"/>
      <c r="H51" s="186"/>
      <c r="I51" s="182">
        <v>6.3460000000000001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180</v>
      </c>
      <c r="D53" s="8">
        <v>200</v>
      </c>
      <c r="E53" s="54" t="s">
        <v>32</v>
      </c>
      <c r="F53" s="49" t="s">
        <v>32</v>
      </c>
      <c r="G53" s="8">
        <v>350</v>
      </c>
      <c r="H53" s="55">
        <v>300</v>
      </c>
      <c r="I53" s="8">
        <v>25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192</v>
      </c>
      <c r="D54" s="56">
        <v>194.8</v>
      </c>
      <c r="E54" s="57" t="s">
        <v>32</v>
      </c>
      <c r="F54" s="51" t="s">
        <v>32</v>
      </c>
      <c r="G54" s="56">
        <v>249</v>
      </c>
      <c r="H54" s="58">
        <v>251</v>
      </c>
      <c r="I54" s="31">
        <v>66.3</v>
      </c>
      <c r="J54" s="59">
        <v>67</v>
      </c>
      <c r="K54" s="32">
        <v>66.400000000000006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47"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41575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504</v>
      </c>
      <c r="B9" s="7" t="s">
        <v>591</v>
      </c>
      <c r="C9" s="8" t="s">
        <v>15</v>
      </c>
      <c r="D9" s="9">
        <v>14.837</v>
      </c>
      <c r="E9" s="182">
        <v>15.382</v>
      </c>
      <c r="F9" s="183"/>
      <c r="G9" s="184"/>
      <c r="H9" s="7" t="s">
        <v>15</v>
      </c>
      <c r="I9" s="8" t="s">
        <v>15</v>
      </c>
      <c r="J9" s="9">
        <v>12.601000000000001</v>
      </c>
      <c r="K9" s="182">
        <v>17.341999999999999</v>
      </c>
      <c r="L9" s="183"/>
      <c r="M9" s="184"/>
      <c r="N9" s="7" t="s">
        <v>15</v>
      </c>
      <c r="O9" s="9">
        <v>16.635000000000002</v>
      </c>
      <c r="P9" s="182">
        <v>24.216000000000001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505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780</v>
      </c>
      <c r="F11" s="8">
        <v>1200</v>
      </c>
      <c r="G11" s="13" t="s">
        <v>506</v>
      </c>
      <c r="H11" s="7" t="s">
        <v>15</v>
      </c>
      <c r="I11" s="8" t="s">
        <v>15</v>
      </c>
      <c r="J11" s="8">
        <v>70</v>
      </c>
      <c r="K11" s="8">
        <v>250</v>
      </c>
      <c r="L11" s="8">
        <v>250</v>
      </c>
      <c r="M11" s="13">
        <v>300</v>
      </c>
      <c r="N11" s="7" t="s">
        <v>15</v>
      </c>
      <c r="O11" s="8">
        <v>200</v>
      </c>
      <c r="P11" s="8">
        <v>180</v>
      </c>
      <c r="Q11" s="8">
        <v>500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269</v>
      </c>
      <c r="E12" s="18">
        <v>553</v>
      </c>
      <c r="F12" s="18">
        <v>759</v>
      </c>
      <c r="G12" s="19" t="s">
        <v>506</v>
      </c>
      <c r="H12" s="15" t="s">
        <v>34</v>
      </c>
      <c r="I12" s="16" t="s">
        <v>34</v>
      </c>
      <c r="J12" s="20">
        <v>129.69999999999999</v>
      </c>
      <c r="K12" s="18">
        <v>191</v>
      </c>
      <c r="L12" s="18">
        <v>221</v>
      </c>
      <c r="M12" s="19">
        <v>243</v>
      </c>
      <c r="N12" s="15" t="s">
        <v>34</v>
      </c>
      <c r="O12" s="20">
        <v>204</v>
      </c>
      <c r="P12" s="17">
        <v>164.1</v>
      </c>
      <c r="Q12" s="17">
        <v>310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2.9550000000000001</v>
      </c>
      <c r="C16" s="9">
        <v>8.1630000000000003</v>
      </c>
      <c r="D16" s="8" t="s">
        <v>15</v>
      </c>
      <c r="E16" s="9">
        <v>21.879000000000001</v>
      </c>
      <c r="F16" s="182">
        <v>22.57</v>
      </c>
      <c r="G16" s="183"/>
      <c r="H16" s="184"/>
      <c r="I16" s="26">
        <v>3.7970000000000002</v>
      </c>
      <c r="J16" s="9">
        <v>16.649999999999999</v>
      </c>
      <c r="K16" s="9">
        <v>20.254000000000001</v>
      </c>
      <c r="L16" s="195">
        <v>20.393000000000001</v>
      </c>
      <c r="M16" s="196"/>
      <c r="N16" s="197"/>
      <c r="O16" s="185">
        <v>13.869</v>
      </c>
      <c r="P16" s="186"/>
      <c r="Q16" s="27">
        <v>12.96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15</v>
      </c>
      <c r="C18" s="91">
        <v>10</v>
      </c>
      <c r="D18" s="8" t="s">
        <v>15</v>
      </c>
      <c r="E18" s="8">
        <v>1500</v>
      </c>
      <c r="F18" s="8">
        <v>30</v>
      </c>
      <c r="G18" s="8">
        <v>30</v>
      </c>
      <c r="H18" s="13">
        <v>30</v>
      </c>
      <c r="I18" s="7">
        <v>18</v>
      </c>
      <c r="J18" s="8">
        <v>200</v>
      </c>
      <c r="K18" s="8">
        <v>1600</v>
      </c>
      <c r="L18" s="8">
        <v>12</v>
      </c>
      <c r="M18" s="8">
        <v>10</v>
      </c>
      <c r="N18" s="8">
        <v>12</v>
      </c>
      <c r="O18" s="7">
        <v>800</v>
      </c>
      <c r="P18" s="8">
        <v>900</v>
      </c>
      <c r="Q18" s="13">
        <v>150</v>
      </c>
    </row>
    <row r="19" spans="1:18" ht="12" thickBot="1" x14ac:dyDescent="0.2">
      <c r="A19" s="14" t="s">
        <v>33</v>
      </c>
      <c r="B19" s="92">
        <v>57.7</v>
      </c>
      <c r="C19" s="93">
        <v>100.5</v>
      </c>
      <c r="D19" s="16" t="s">
        <v>34</v>
      </c>
      <c r="E19" s="17">
        <v>746</v>
      </c>
      <c r="F19" s="31">
        <v>53.1</v>
      </c>
      <c r="G19" s="31">
        <v>51.6</v>
      </c>
      <c r="H19" s="32">
        <v>51.8</v>
      </c>
      <c r="I19" s="33">
        <v>105.2</v>
      </c>
      <c r="J19" s="17">
        <v>288</v>
      </c>
      <c r="K19" s="17">
        <v>828</v>
      </c>
      <c r="L19" s="31">
        <v>52.7</v>
      </c>
      <c r="M19" s="31">
        <v>50.2</v>
      </c>
      <c r="N19" s="34">
        <v>52.8</v>
      </c>
      <c r="O19" s="35">
        <v>581</v>
      </c>
      <c r="P19" s="18">
        <v>594</v>
      </c>
      <c r="Q19" s="36">
        <v>212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5.4729999999999999</v>
      </c>
      <c r="C23" s="182">
        <v>9.2040000000000006</v>
      </c>
      <c r="D23" s="183"/>
      <c r="E23" s="184"/>
      <c r="F23" s="26">
        <v>6.7359999999999998</v>
      </c>
      <c r="G23" s="9">
        <v>7.8150000000000004</v>
      </c>
      <c r="H23" s="182">
        <v>6.7080000000000002</v>
      </c>
      <c r="I23" s="183"/>
      <c r="J23" s="184"/>
      <c r="K23" s="7" t="s">
        <v>15</v>
      </c>
      <c r="L23" s="9">
        <v>31.257000000000001</v>
      </c>
      <c r="M23" s="9">
        <v>29.155999999999999</v>
      </c>
      <c r="N23" s="9">
        <v>34.844000000000001</v>
      </c>
      <c r="O23" s="182">
        <v>40.409999999999997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507</v>
      </c>
      <c r="G24" s="11" t="s">
        <v>508</v>
      </c>
      <c r="H24" s="11" t="s">
        <v>509</v>
      </c>
      <c r="I24" s="11" t="s">
        <v>510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30</v>
      </c>
      <c r="C25" s="8">
        <v>22</v>
      </c>
      <c r="D25" s="8">
        <v>18</v>
      </c>
      <c r="E25" s="13">
        <v>20</v>
      </c>
      <c r="F25" s="7">
        <v>300</v>
      </c>
      <c r="G25" s="8">
        <v>700</v>
      </c>
      <c r="H25" s="8">
        <v>25</v>
      </c>
      <c r="I25" s="8">
        <v>30</v>
      </c>
      <c r="J25" s="39">
        <v>25</v>
      </c>
      <c r="K25" s="7" t="s">
        <v>15</v>
      </c>
      <c r="L25" s="8" t="s">
        <v>525</v>
      </c>
      <c r="M25" s="8">
        <v>4800</v>
      </c>
      <c r="N25" s="8">
        <v>1400</v>
      </c>
      <c r="O25" s="8">
        <v>8</v>
      </c>
      <c r="P25" s="8">
        <v>8</v>
      </c>
      <c r="Q25" s="13">
        <v>10</v>
      </c>
    </row>
    <row r="26" spans="1:18" ht="12" thickBot="1" x14ac:dyDescent="0.2">
      <c r="A26" s="14" t="s">
        <v>33</v>
      </c>
      <c r="B26" s="33">
        <v>105</v>
      </c>
      <c r="C26" s="31">
        <v>74.2</v>
      </c>
      <c r="D26" s="31">
        <v>73.599999999999994</v>
      </c>
      <c r="E26" s="32">
        <v>73</v>
      </c>
      <c r="F26" s="40">
        <v>236</v>
      </c>
      <c r="G26" s="17">
        <v>379</v>
      </c>
      <c r="H26" s="31">
        <v>59.8</v>
      </c>
      <c r="I26" s="31">
        <v>61</v>
      </c>
      <c r="J26" s="34">
        <v>60.6</v>
      </c>
      <c r="K26" s="16" t="s">
        <v>34</v>
      </c>
      <c r="L26" s="41" t="s">
        <v>525</v>
      </c>
      <c r="M26" s="16">
        <v>3060</v>
      </c>
      <c r="N26" s="41">
        <v>694</v>
      </c>
      <c r="O26" s="31">
        <v>38.5</v>
      </c>
      <c r="P26" s="31">
        <v>38.799999999999997</v>
      </c>
      <c r="Q26" s="32">
        <v>38.1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511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15.105</v>
      </c>
      <c r="C30" s="9">
        <v>20.632000000000001</v>
      </c>
      <c r="D30" s="9">
        <v>23.408000000000001</v>
      </c>
      <c r="E30" s="182">
        <v>24.523</v>
      </c>
      <c r="F30" s="184"/>
      <c r="G30" s="26">
        <v>12.845000000000001</v>
      </c>
      <c r="H30" s="9">
        <v>15.574999999999999</v>
      </c>
      <c r="I30" s="9">
        <v>24.693999999999999</v>
      </c>
      <c r="J30" s="182">
        <v>28.126000000000001</v>
      </c>
      <c r="K30" s="183"/>
      <c r="L30" s="184"/>
      <c r="M30" s="26">
        <v>2.8980000000000001</v>
      </c>
      <c r="N30" s="9">
        <v>3.8250000000000002</v>
      </c>
      <c r="O30" s="182">
        <v>6.7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512</v>
      </c>
      <c r="Q31" s="12" t="s">
        <v>101</v>
      </c>
      <c r="R31" s="22"/>
    </row>
    <row r="32" spans="1:18" x14ac:dyDescent="0.15">
      <c r="A32" s="43" t="s">
        <v>31</v>
      </c>
      <c r="B32" s="7">
        <v>15</v>
      </c>
      <c r="C32" s="8">
        <v>300</v>
      </c>
      <c r="D32" s="8">
        <v>20</v>
      </c>
      <c r="E32" s="8">
        <v>10</v>
      </c>
      <c r="F32" s="39">
        <v>10</v>
      </c>
      <c r="G32" s="7" t="s">
        <v>475</v>
      </c>
      <c r="H32" s="8">
        <v>1800</v>
      </c>
      <c r="I32" s="8">
        <v>4500</v>
      </c>
      <c r="J32" s="8">
        <v>15</v>
      </c>
      <c r="K32" s="8">
        <v>15</v>
      </c>
      <c r="L32" s="13">
        <v>18</v>
      </c>
      <c r="M32" s="7">
        <v>150</v>
      </c>
      <c r="N32" s="8">
        <v>130</v>
      </c>
      <c r="O32" s="8">
        <v>180</v>
      </c>
      <c r="P32" s="8">
        <v>200</v>
      </c>
      <c r="Q32" s="13">
        <v>200</v>
      </c>
      <c r="R32" s="22"/>
    </row>
    <row r="33" spans="1:18" ht="12" thickBot="1" x14ac:dyDescent="0.2">
      <c r="A33" s="44" t="s">
        <v>33</v>
      </c>
      <c r="B33" s="15">
        <v>179.2</v>
      </c>
      <c r="C33" s="17">
        <v>287</v>
      </c>
      <c r="D33" s="20">
        <v>66.3</v>
      </c>
      <c r="E33" s="20">
        <v>48.7</v>
      </c>
      <c r="F33" s="45">
        <v>49.1</v>
      </c>
      <c r="G33" s="33" t="s">
        <v>475</v>
      </c>
      <c r="H33" s="16">
        <v>962</v>
      </c>
      <c r="I33" s="16">
        <v>2740</v>
      </c>
      <c r="J33" s="20">
        <v>56.6</v>
      </c>
      <c r="K33" s="20">
        <v>56</v>
      </c>
      <c r="L33" s="46">
        <v>55.9</v>
      </c>
      <c r="M33" s="20">
        <v>134</v>
      </c>
      <c r="N33" s="20">
        <v>131.4</v>
      </c>
      <c r="O33" s="17">
        <v>170.9</v>
      </c>
      <c r="P33" s="17">
        <v>172.3</v>
      </c>
      <c r="Q33" s="47">
        <v>173.2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513</v>
      </c>
      <c r="F37" s="9" t="s">
        <v>513</v>
      </c>
      <c r="G37" s="182" t="s">
        <v>513</v>
      </c>
      <c r="H37" s="183"/>
      <c r="I37" s="186"/>
      <c r="J37" s="182" t="s">
        <v>513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506</v>
      </c>
      <c r="F39" s="8" t="s">
        <v>506</v>
      </c>
      <c r="G39" s="8" t="s">
        <v>506</v>
      </c>
      <c r="H39" s="8" t="s">
        <v>506</v>
      </c>
      <c r="I39" s="8" t="s">
        <v>506</v>
      </c>
      <c r="J39" s="8" t="s">
        <v>506</v>
      </c>
      <c r="K39" s="8" t="s">
        <v>506</v>
      </c>
      <c r="L39" s="95" t="s">
        <v>506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506</v>
      </c>
      <c r="E40" s="16" t="s">
        <v>506</v>
      </c>
      <c r="F40" s="16" t="s">
        <v>506</v>
      </c>
      <c r="G40" s="16" t="s">
        <v>506</v>
      </c>
      <c r="H40" s="16" t="s">
        <v>506</v>
      </c>
      <c r="I40" s="16" t="s">
        <v>506</v>
      </c>
      <c r="J40" s="16" t="s">
        <v>506</v>
      </c>
      <c r="K40" s="16" t="s">
        <v>506</v>
      </c>
      <c r="L40" s="16" t="s">
        <v>506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514</v>
      </c>
      <c r="F44" s="9" t="s">
        <v>514</v>
      </c>
      <c r="G44" s="182" t="s">
        <v>514</v>
      </c>
      <c r="H44" s="183"/>
      <c r="I44" s="184"/>
      <c r="J44" s="26">
        <v>4.9800000000000004</v>
      </c>
      <c r="K44" s="9">
        <v>10.795</v>
      </c>
      <c r="L44" s="182">
        <v>20.558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515</v>
      </c>
      <c r="C45" s="11" t="s">
        <v>516</v>
      </c>
      <c r="D45" s="11" t="s">
        <v>517</v>
      </c>
      <c r="E45" s="11" t="s">
        <v>518</v>
      </c>
      <c r="F45" s="11" t="s">
        <v>519</v>
      </c>
      <c r="G45" s="11" t="s">
        <v>520</v>
      </c>
      <c r="H45" s="11" t="s">
        <v>521</v>
      </c>
      <c r="I45" s="28" t="s">
        <v>522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523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506</v>
      </c>
      <c r="F46" s="8" t="s">
        <v>506</v>
      </c>
      <c r="G46" s="8" t="s">
        <v>506</v>
      </c>
      <c r="H46" s="8" t="s">
        <v>506</v>
      </c>
      <c r="I46" s="95" t="s">
        <v>506</v>
      </c>
      <c r="J46" s="7">
        <v>15</v>
      </c>
      <c r="K46" s="39">
        <v>20</v>
      </c>
      <c r="L46" s="8">
        <v>20</v>
      </c>
      <c r="M46" s="8">
        <v>18</v>
      </c>
      <c r="N46" s="13">
        <v>18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506</v>
      </c>
      <c r="E47" s="16" t="s">
        <v>506</v>
      </c>
      <c r="F47" s="16" t="s">
        <v>506</v>
      </c>
      <c r="G47" s="16" t="s">
        <v>506</v>
      </c>
      <c r="H47" s="16" t="s">
        <v>506</v>
      </c>
      <c r="I47" s="16" t="s">
        <v>506</v>
      </c>
      <c r="J47" s="33">
        <v>102.7</v>
      </c>
      <c r="K47" s="45">
        <v>77.8</v>
      </c>
      <c r="L47" s="20">
        <v>77.3</v>
      </c>
      <c r="M47" s="16">
        <v>73.7</v>
      </c>
      <c r="N47" s="46">
        <v>73.5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10.493</v>
      </c>
      <c r="D51" s="183"/>
      <c r="E51" s="184"/>
      <c r="F51" s="185">
        <v>16.536999999999999</v>
      </c>
      <c r="G51" s="183"/>
      <c r="H51" s="186"/>
      <c r="I51" s="182">
        <v>6.4779999999999998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160</v>
      </c>
      <c r="D53" s="8">
        <v>180</v>
      </c>
      <c r="E53" s="54" t="s">
        <v>32</v>
      </c>
      <c r="F53" s="49" t="s">
        <v>32</v>
      </c>
      <c r="G53" s="8">
        <v>350</v>
      </c>
      <c r="H53" s="55">
        <v>300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189.7</v>
      </c>
      <c r="D54" s="56">
        <v>194</v>
      </c>
      <c r="E54" s="57" t="s">
        <v>32</v>
      </c>
      <c r="F54" s="51" t="s">
        <v>32</v>
      </c>
      <c r="G54" s="56">
        <v>244</v>
      </c>
      <c r="H54" s="58">
        <v>249</v>
      </c>
      <c r="I54" s="31">
        <v>67.8</v>
      </c>
      <c r="J54" s="59">
        <v>68</v>
      </c>
      <c r="K54" s="32">
        <v>67.900000000000006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9"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41583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225</v>
      </c>
      <c r="B9" s="7" t="s">
        <v>590</v>
      </c>
      <c r="C9" s="8" t="s">
        <v>15</v>
      </c>
      <c r="D9" s="9">
        <v>14.154999999999999</v>
      </c>
      <c r="E9" s="182">
        <v>15.925000000000001</v>
      </c>
      <c r="F9" s="183"/>
      <c r="G9" s="184"/>
      <c r="H9" s="7" t="s">
        <v>15</v>
      </c>
      <c r="I9" s="8" t="s">
        <v>15</v>
      </c>
      <c r="J9" s="9">
        <v>12.2</v>
      </c>
      <c r="K9" s="182">
        <v>17.157</v>
      </c>
      <c r="L9" s="183"/>
      <c r="M9" s="184"/>
      <c r="N9" s="7" t="s">
        <v>15</v>
      </c>
      <c r="O9" s="9">
        <v>17.105</v>
      </c>
      <c r="P9" s="182">
        <v>24.22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188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750</v>
      </c>
      <c r="F11" s="8">
        <v>900</v>
      </c>
      <c r="G11" s="13" t="s">
        <v>506</v>
      </c>
      <c r="H11" s="7" t="s">
        <v>15</v>
      </c>
      <c r="I11" s="8" t="s">
        <v>15</v>
      </c>
      <c r="J11" s="8">
        <v>60</v>
      </c>
      <c r="K11" s="8">
        <v>300</v>
      </c>
      <c r="L11" s="8">
        <v>300</v>
      </c>
      <c r="M11" s="13">
        <v>300</v>
      </c>
      <c r="N11" s="7" t="s">
        <v>15</v>
      </c>
      <c r="O11" s="8">
        <v>160</v>
      </c>
      <c r="P11" s="8">
        <v>200</v>
      </c>
      <c r="Q11" s="8">
        <v>800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245</v>
      </c>
      <c r="E12" s="18">
        <v>513</v>
      </c>
      <c r="F12" s="18">
        <v>603</v>
      </c>
      <c r="G12" s="19" t="s">
        <v>506</v>
      </c>
      <c r="H12" s="15" t="s">
        <v>34</v>
      </c>
      <c r="I12" s="16" t="s">
        <v>34</v>
      </c>
      <c r="J12" s="20">
        <v>131.9</v>
      </c>
      <c r="K12" s="18">
        <v>211</v>
      </c>
      <c r="L12" s="18">
        <v>263</v>
      </c>
      <c r="M12" s="19">
        <v>274</v>
      </c>
      <c r="N12" s="15" t="s">
        <v>34</v>
      </c>
      <c r="O12" s="20">
        <v>202</v>
      </c>
      <c r="P12" s="17">
        <v>171.2</v>
      </c>
      <c r="Q12" s="17">
        <v>349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3.8149999999999999</v>
      </c>
      <c r="C16" s="9">
        <v>9.6790000000000003</v>
      </c>
      <c r="D16" s="8" t="s">
        <v>15</v>
      </c>
      <c r="E16" s="9">
        <v>21.513999999999999</v>
      </c>
      <c r="F16" s="182">
        <v>22.895</v>
      </c>
      <c r="G16" s="183"/>
      <c r="H16" s="184"/>
      <c r="I16" s="26">
        <v>6.0149999999999997</v>
      </c>
      <c r="J16" s="9">
        <v>16.018000000000001</v>
      </c>
      <c r="K16" s="9">
        <v>19.795000000000002</v>
      </c>
      <c r="L16" s="195">
        <v>20.529</v>
      </c>
      <c r="M16" s="196"/>
      <c r="N16" s="197"/>
      <c r="O16" s="185">
        <v>14.827999999999999</v>
      </c>
      <c r="P16" s="186"/>
      <c r="Q16" s="27">
        <v>12.653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35</v>
      </c>
      <c r="C18" s="91">
        <v>10</v>
      </c>
      <c r="D18" s="8" t="s">
        <v>15</v>
      </c>
      <c r="E18" s="8">
        <v>1600</v>
      </c>
      <c r="F18" s="8">
        <v>20</v>
      </c>
      <c r="G18" s="8">
        <v>20</v>
      </c>
      <c r="H18" s="13">
        <v>22</v>
      </c>
      <c r="I18" s="7">
        <v>15</v>
      </c>
      <c r="J18" s="8">
        <v>250</v>
      </c>
      <c r="K18" s="8">
        <v>1800</v>
      </c>
      <c r="L18" s="8">
        <v>8</v>
      </c>
      <c r="M18" s="8">
        <v>8</v>
      </c>
      <c r="N18" s="8">
        <v>8</v>
      </c>
      <c r="O18" s="7">
        <v>800</v>
      </c>
      <c r="P18" s="8">
        <v>800</v>
      </c>
      <c r="Q18" s="13">
        <v>150</v>
      </c>
    </row>
    <row r="19" spans="1:18" ht="12" thickBot="1" x14ac:dyDescent="0.2">
      <c r="A19" s="14" t="s">
        <v>33</v>
      </c>
      <c r="B19" s="92">
        <v>74.3</v>
      </c>
      <c r="C19" s="93">
        <v>97.9</v>
      </c>
      <c r="D19" s="16" t="s">
        <v>34</v>
      </c>
      <c r="E19" s="17">
        <v>945</v>
      </c>
      <c r="F19" s="31">
        <v>51.2</v>
      </c>
      <c r="G19" s="31">
        <v>48.7</v>
      </c>
      <c r="H19" s="32">
        <v>49</v>
      </c>
      <c r="I19" s="33">
        <v>124.7</v>
      </c>
      <c r="J19" s="17">
        <v>272</v>
      </c>
      <c r="K19" s="17">
        <v>856</v>
      </c>
      <c r="L19" s="31">
        <v>50.8</v>
      </c>
      <c r="M19" s="31">
        <v>52.1</v>
      </c>
      <c r="N19" s="34">
        <v>52.6</v>
      </c>
      <c r="O19" s="35">
        <v>515</v>
      </c>
      <c r="P19" s="18">
        <v>591</v>
      </c>
      <c r="Q19" s="36">
        <v>210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5.5730000000000004</v>
      </c>
      <c r="C23" s="182">
        <v>9.48</v>
      </c>
      <c r="D23" s="183"/>
      <c r="E23" s="184"/>
      <c r="F23" s="26">
        <v>6.94</v>
      </c>
      <c r="G23" s="9">
        <v>7.6340000000000003</v>
      </c>
      <c r="H23" s="182">
        <v>6.766</v>
      </c>
      <c r="I23" s="183"/>
      <c r="J23" s="184"/>
      <c r="K23" s="7" t="s">
        <v>15</v>
      </c>
      <c r="L23" s="9">
        <v>30.777999999999999</v>
      </c>
      <c r="M23" s="9">
        <v>28.963000000000001</v>
      </c>
      <c r="N23" s="9">
        <v>34.673000000000002</v>
      </c>
      <c r="O23" s="182">
        <v>40.700000000000003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190</v>
      </c>
      <c r="G24" s="11" t="s">
        <v>191</v>
      </c>
      <c r="H24" s="11" t="s">
        <v>509</v>
      </c>
      <c r="I24" s="11" t="s">
        <v>435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38</v>
      </c>
      <c r="C25" s="8">
        <v>18</v>
      </c>
      <c r="D25" s="8">
        <v>18</v>
      </c>
      <c r="E25" s="13">
        <v>18</v>
      </c>
      <c r="F25" s="7">
        <v>900</v>
      </c>
      <c r="G25" s="8">
        <v>600</v>
      </c>
      <c r="H25" s="8">
        <v>30</v>
      </c>
      <c r="I25" s="8">
        <v>22</v>
      </c>
      <c r="J25" s="39">
        <v>30</v>
      </c>
      <c r="K25" s="7" t="s">
        <v>15</v>
      </c>
      <c r="L25" s="8">
        <v>1200</v>
      </c>
      <c r="M25" s="8">
        <v>4500</v>
      </c>
      <c r="N25" s="8">
        <v>1300</v>
      </c>
      <c r="O25" s="8">
        <v>12</v>
      </c>
      <c r="P25" s="8">
        <v>10</v>
      </c>
      <c r="Q25" s="13">
        <v>8</v>
      </c>
    </row>
    <row r="26" spans="1:18" ht="12" thickBot="1" x14ac:dyDescent="0.2">
      <c r="A26" s="14" t="s">
        <v>33</v>
      </c>
      <c r="B26" s="33">
        <v>112.1</v>
      </c>
      <c r="C26" s="31">
        <v>77.400000000000006</v>
      </c>
      <c r="D26" s="31">
        <v>71.8</v>
      </c>
      <c r="E26" s="32">
        <v>69.900000000000006</v>
      </c>
      <c r="F26" s="40">
        <v>452</v>
      </c>
      <c r="G26" s="17">
        <v>354</v>
      </c>
      <c r="H26" s="31">
        <v>53.4</v>
      </c>
      <c r="I26" s="31">
        <v>60.7</v>
      </c>
      <c r="J26" s="34">
        <v>61.9</v>
      </c>
      <c r="K26" s="16" t="s">
        <v>34</v>
      </c>
      <c r="L26" s="41">
        <v>670</v>
      </c>
      <c r="M26" s="16">
        <v>3190</v>
      </c>
      <c r="N26" s="41">
        <v>885</v>
      </c>
      <c r="O26" s="31">
        <v>40.299999999999997</v>
      </c>
      <c r="P26" s="31">
        <v>38.9</v>
      </c>
      <c r="Q26" s="32">
        <v>38.6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511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14.15</v>
      </c>
      <c r="C30" s="9">
        <v>19.864999999999998</v>
      </c>
      <c r="D30" s="9">
        <v>23.692</v>
      </c>
      <c r="E30" s="182">
        <v>23.588000000000001</v>
      </c>
      <c r="F30" s="184"/>
      <c r="G30" s="26">
        <v>12.917999999999999</v>
      </c>
      <c r="H30" s="9">
        <v>14.509</v>
      </c>
      <c r="I30" s="9">
        <v>24.538</v>
      </c>
      <c r="J30" s="182">
        <v>28.623000000000001</v>
      </c>
      <c r="K30" s="183"/>
      <c r="L30" s="184"/>
      <c r="M30" s="26">
        <v>2.282</v>
      </c>
      <c r="N30" s="9">
        <v>3.8479999999999999</v>
      </c>
      <c r="O30" s="182">
        <v>6.8330000000000002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512</v>
      </c>
      <c r="Q31" s="12" t="s">
        <v>101</v>
      </c>
      <c r="R31" s="22"/>
    </row>
    <row r="32" spans="1:18" x14ac:dyDescent="0.15">
      <c r="A32" s="43" t="s">
        <v>31</v>
      </c>
      <c r="B32" s="7">
        <v>15</v>
      </c>
      <c r="C32" s="8">
        <v>25</v>
      </c>
      <c r="D32" s="8">
        <v>18</v>
      </c>
      <c r="E32" s="8">
        <v>10</v>
      </c>
      <c r="F32" s="39">
        <v>10</v>
      </c>
      <c r="G32" s="7">
        <v>20</v>
      </c>
      <c r="H32" s="8">
        <v>1600</v>
      </c>
      <c r="I32" s="8">
        <v>5000</v>
      </c>
      <c r="J32" s="8">
        <v>12</v>
      </c>
      <c r="K32" s="8">
        <v>12</v>
      </c>
      <c r="L32" s="13">
        <v>15</v>
      </c>
      <c r="M32" s="7">
        <v>110</v>
      </c>
      <c r="N32" s="8">
        <v>120</v>
      </c>
      <c r="O32" s="8">
        <v>200</v>
      </c>
      <c r="P32" s="8">
        <v>220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173.4</v>
      </c>
      <c r="C33" s="17">
        <v>169.1</v>
      </c>
      <c r="D33" s="20">
        <v>87.7</v>
      </c>
      <c r="E33" s="20">
        <v>51.4</v>
      </c>
      <c r="F33" s="45">
        <v>48.1</v>
      </c>
      <c r="G33" s="33">
        <v>110.2</v>
      </c>
      <c r="H33" s="16">
        <v>903</v>
      </c>
      <c r="I33" s="16">
        <v>2740</v>
      </c>
      <c r="J33" s="20">
        <v>51.2</v>
      </c>
      <c r="K33" s="20">
        <v>53.6</v>
      </c>
      <c r="L33" s="46">
        <v>55.3</v>
      </c>
      <c r="M33" s="20">
        <v>119.1</v>
      </c>
      <c r="N33" s="20">
        <v>131.80000000000001</v>
      </c>
      <c r="O33" s="17">
        <v>176.6</v>
      </c>
      <c r="P33" s="17">
        <v>193</v>
      </c>
      <c r="Q33" s="47">
        <v>201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166</v>
      </c>
      <c r="F37" s="9" t="s">
        <v>166</v>
      </c>
      <c r="G37" s="182" t="s">
        <v>166</v>
      </c>
      <c r="H37" s="183"/>
      <c r="I37" s="186"/>
      <c r="J37" s="182" t="s">
        <v>166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506</v>
      </c>
      <c r="F39" s="8" t="s">
        <v>506</v>
      </c>
      <c r="G39" s="8" t="s">
        <v>506</v>
      </c>
      <c r="H39" s="8" t="s">
        <v>506</v>
      </c>
      <c r="I39" s="8" t="s">
        <v>506</v>
      </c>
      <c r="J39" s="8" t="s">
        <v>506</v>
      </c>
      <c r="K39" s="8" t="s">
        <v>506</v>
      </c>
      <c r="L39" s="95" t="s">
        <v>506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506</v>
      </c>
      <c r="E40" s="16" t="s">
        <v>506</v>
      </c>
      <c r="F40" s="16" t="s">
        <v>506</v>
      </c>
      <c r="G40" s="16" t="s">
        <v>506</v>
      </c>
      <c r="H40" s="16" t="s">
        <v>506</v>
      </c>
      <c r="I40" s="16" t="s">
        <v>506</v>
      </c>
      <c r="J40" s="16" t="s">
        <v>506</v>
      </c>
      <c r="K40" s="16" t="s">
        <v>506</v>
      </c>
      <c r="L40" s="16" t="s">
        <v>506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166</v>
      </c>
      <c r="F44" s="9" t="s">
        <v>166</v>
      </c>
      <c r="G44" s="182" t="s">
        <v>166</v>
      </c>
      <c r="H44" s="183"/>
      <c r="I44" s="184"/>
      <c r="J44" s="26">
        <v>5.2409999999999997</v>
      </c>
      <c r="K44" s="9">
        <v>11.105</v>
      </c>
      <c r="L44" s="182">
        <v>20.626999999999999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515</v>
      </c>
      <c r="C45" s="11" t="s">
        <v>516</v>
      </c>
      <c r="D45" s="11" t="s">
        <v>517</v>
      </c>
      <c r="E45" s="11" t="s">
        <v>518</v>
      </c>
      <c r="F45" s="11" t="s">
        <v>199</v>
      </c>
      <c r="G45" s="11" t="s">
        <v>159</v>
      </c>
      <c r="H45" s="11" t="s">
        <v>521</v>
      </c>
      <c r="I45" s="28" t="s">
        <v>522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506</v>
      </c>
      <c r="F46" s="8" t="s">
        <v>506</v>
      </c>
      <c r="G46" s="8" t="s">
        <v>506</v>
      </c>
      <c r="H46" s="8" t="s">
        <v>506</v>
      </c>
      <c r="I46" s="95" t="s">
        <v>506</v>
      </c>
      <c r="J46" s="7">
        <v>10</v>
      </c>
      <c r="K46" s="39">
        <v>12</v>
      </c>
      <c r="L46" s="8">
        <v>12</v>
      </c>
      <c r="M46" s="8">
        <v>15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506</v>
      </c>
      <c r="E47" s="16" t="s">
        <v>506</v>
      </c>
      <c r="F47" s="16" t="s">
        <v>506</v>
      </c>
      <c r="G47" s="16" t="s">
        <v>506</v>
      </c>
      <c r="H47" s="16" t="s">
        <v>506</v>
      </c>
      <c r="I47" s="16" t="s">
        <v>506</v>
      </c>
      <c r="J47" s="33">
        <v>107.1</v>
      </c>
      <c r="K47" s="45">
        <v>80.5</v>
      </c>
      <c r="L47" s="20">
        <v>72.8</v>
      </c>
      <c r="M47" s="16">
        <v>71.099999999999994</v>
      </c>
      <c r="N47" s="46">
        <v>71.5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11.7</v>
      </c>
      <c r="D51" s="183"/>
      <c r="E51" s="184"/>
      <c r="F51" s="185">
        <v>16.14</v>
      </c>
      <c r="G51" s="183"/>
      <c r="H51" s="186"/>
      <c r="I51" s="182">
        <v>6.5229999999999997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592</v>
      </c>
      <c r="C53" s="8">
        <v>180</v>
      </c>
      <c r="D53" s="8">
        <v>220</v>
      </c>
      <c r="E53" s="54" t="s">
        <v>32</v>
      </c>
      <c r="F53" s="8">
        <v>300</v>
      </c>
      <c r="G53" s="8">
        <v>400</v>
      </c>
      <c r="H53" s="55">
        <v>330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213</v>
      </c>
      <c r="D54" s="56">
        <v>217</v>
      </c>
      <c r="E54" s="57" t="s">
        <v>32</v>
      </c>
      <c r="F54" s="17">
        <v>233</v>
      </c>
      <c r="G54" s="56">
        <v>255</v>
      </c>
      <c r="H54" s="58">
        <v>254</v>
      </c>
      <c r="I54" s="31">
        <v>64.2</v>
      </c>
      <c r="J54" s="59">
        <v>64.5</v>
      </c>
      <c r="K54" s="32">
        <v>64.5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41591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590</v>
      </c>
      <c r="C9" s="8" t="s">
        <v>15</v>
      </c>
      <c r="D9" s="9">
        <v>14.606999999999999</v>
      </c>
      <c r="E9" s="182">
        <v>16.411999999999999</v>
      </c>
      <c r="F9" s="183"/>
      <c r="G9" s="184"/>
      <c r="H9" s="7" t="s">
        <v>15</v>
      </c>
      <c r="I9" s="8" t="s">
        <v>15</v>
      </c>
      <c r="J9" s="9">
        <v>12.278</v>
      </c>
      <c r="K9" s="182">
        <v>17.29</v>
      </c>
      <c r="L9" s="183"/>
      <c r="M9" s="184"/>
      <c r="N9" s="7" t="s">
        <v>15</v>
      </c>
      <c r="O9" s="9">
        <v>17.225000000000001</v>
      </c>
      <c r="P9" s="182">
        <v>24.279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800</v>
      </c>
      <c r="F11" s="8">
        <v>800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300</v>
      </c>
      <c r="L11" s="8">
        <v>300</v>
      </c>
      <c r="M11" s="13">
        <v>300</v>
      </c>
      <c r="N11" s="7" t="s">
        <v>15</v>
      </c>
      <c r="O11" s="8">
        <v>130</v>
      </c>
      <c r="P11" s="8">
        <v>180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248</v>
      </c>
      <c r="E12" s="18">
        <v>524</v>
      </c>
      <c r="F12" s="18">
        <v>548</v>
      </c>
      <c r="G12" s="19" t="s">
        <v>147</v>
      </c>
      <c r="H12" s="15" t="s">
        <v>34</v>
      </c>
      <c r="I12" s="16" t="s">
        <v>34</v>
      </c>
      <c r="J12" s="20">
        <v>130.80000000000001</v>
      </c>
      <c r="K12" s="18">
        <v>214</v>
      </c>
      <c r="L12" s="18">
        <v>270</v>
      </c>
      <c r="M12" s="19">
        <v>280</v>
      </c>
      <c r="N12" s="15" t="s">
        <v>34</v>
      </c>
      <c r="O12" s="20">
        <v>148.9</v>
      </c>
      <c r="P12" s="17">
        <v>160.9</v>
      </c>
      <c r="Q12" s="17">
        <v>272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3.8620000000000001</v>
      </c>
      <c r="C16" s="9">
        <v>10.006</v>
      </c>
      <c r="D16" s="8" t="s">
        <v>15</v>
      </c>
      <c r="E16" s="9">
        <v>21.617000000000001</v>
      </c>
      <c r="F16" s="182">
        <v>23.167000000000002</v>
      </c>
      <c r="G16" s="183"/>
      <c r="H16" s="184"/>
      <c r="I16" s="26">
        <v>7.48</v>
      </c>
      <c r="J16" s="9">
        <v>16.318999999999999</v>
      </c>
      <c r="K16" s="9">
        <v>20.042000000000002</v>
      </c>
      <c r="L16" s="195">
        <v>20.628</v>
      </c>
      <c r="M16" s="196"/>
      <c r="N16" s="197"/>
      <c r="O16" s="185">
        <v>15.218</v>
      </c>
      <c r="P16" s="186"/>
      <c r="Q16" s="27">
        <v>13.202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10</v>
      </c>
      <c r="C18" s="91">
        <v>8</v>
      </c>
      <c r="D18" s="8" t="s">
        <v>15</v>
      </c>
      <c r="E18" s="8">
        <v>1400</v>
      </c>
      <c r="F18" s="8">
        <v>18</v>
      </c>
      <c r="G18" s="8">
        <v>20</v>
      </c>
      <c r="H18" s="13">
        <v>18</v>
      </c>
      <c r="I18" s="7">
        <v>18</v>
      </c>
      <c r="J18" s="8">
        <v>300</v>
      </c>
      <c r="K18" s="8">
        <v>1600</v>
      </c>
      <c r="L18" s="8">
        <v>10</v>
      </c>
      <c r="M18" s="8">
        <v>10</v>
      </c>
      <c r="N18" s="8">
        <v>8</v>
      </c>
      <c r="O18" s="7">
        <v>800</v>
      </c>
      <c r="P18" s="8">
        <v>780</v>
      </c>
      <c r="Q18" s="13">
        <v>170</v>
      </c>
    </row>
    <row r="19" spans="1:18" ht="12" thickBot="1" x14ac:dyDescent="0.2">
      <c r="A19" s="14" t="s">
        <v>33</v>
      </c>
      <c r="B19" s="92">
        <v>66.2</v>
      </c>
      <c r="C19" s="93">
        <v>96.1</v>
      </c>
      <c r="D19" s="16" t="s">
        <v>34</v>
      </c>
      <c r="E19" s="17">
        <v>731</v>
      </c>
      <c r="F19" s="31">
        <v>56.7</v>
      </c>
      <c r="G19" s="31">
        <v>46.8</v>
      </c>
      <c r="H19" s="32">
        <v>47.6</v>
      </c>
      <c r="I19" s="33">
        <v>144</v>
      </c>
      <c r="J19" s="17">
        <v>319</v>
      </c>
      <c r="K19" s="17">
        <v>819</v>
      </c>
      <c r="L19" s="31">
        <v>55.5</v>
      </c>
      <c r="M19" s="31">
        <v>51.9</v>
      </c>
      <c r="N19" s="34">
        <v>56.5</v>
      </c>
      <c r="O19" s="35">
        <v>509</v>
      </c>
      <c r="P19" s="18">
        <v>542</v>
      </c>
      <c r="Q19" s="36">
        <v>219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5.85</v>
      </c>
      <c r="C23" s="182">
        <v>9.5980000000000008</v>
      </c>
      <c r="D23" s="183"/>
      <c r="E23" s="184"/>
      <c r="F23" s="26">
        <v>7.0259999999999998</v>
      </c>
      <c r="G23" s="9">
        <v>8.0150000000000006</v>
      </c>
      <c r="H23" s="182">
        <v>6.8789999999999996</v>
      </c>
      <c r="I23" s="183"/>
      <c r="J23" s="184"/>
      <c r="K23" s="7" t="s">
        <v>15</v>
      </c>
      <c r="L23" s="9">
        <v>31.056000000000001</v>
      </c>
      <c r="M23" s="9">
        <v>29.234999999999999</v>
      </c>
      <c r="N23" s="9">
        <v>34.793999999999997</v>
      </c>
      <c r="O23" s="182">
        <v>41.006999999999998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40</v>
      </c>
      <c r="C25" s="8">
        <v>20</v>
      </c>
      <c r="D25" s="8">
        <v>20</v>
      </c>
      <c r="E25" s="13">
        <v>18</v>
      </c>
      <c r="F25" s="7">
        <v>900</v>
      </c>
      <c r="G25" s="8">
        <v>550</v>
      </c>
      <c r="H25" s="8">
        <v>35</v>
      </c>
      <c r="I25" s="8">
        <v>25</v>
      </c>
      <c r="J25" s="39">
        <v>35</v>
      </c>
      <c r="K25" s="7" t="s">
        <v>15</v>
      </c>
      <c r="L25" s="8">
        <v>1000</v>
      </c>
      <c r="M25" s="8">
        <v>4000</v>
      </c>
      <c r="N25" s="8">
        <v>1600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100.5</v>
      </c>
      <c r="C26" s="31">
        <v>74.8</v>
      </c>
      <c r="D26" s="31">
        <v>70.3</v>
      </c>
      <c r="E26" s="32">
        <v>68.900000000000006</v>
      </c>
      <c r="F26" s="40">
        <v>519</v>
      </c>
      <c r="G26" s="17">
        <v>315</v>
      </c>
      <c r="H26" s="31">
        <v>59.1</v>
      </c>
      <c r="I26" s="31">
        <v>62.8</v>
      </c>
      <c r="J26" s="34">
        <v>63.6</v>
      </c>
      <c r="K26" s="16" t="s">
        <v>34</v>
      </c>
      <c r="L26" s="41">
        <v>703</v>
      </c>
      <c r="M26" s="16">
        <v>3260</v>
      </c>
      <c r="N26" s="41">
        <v>890</v>
      </c>
      <c r="O26" s="31">
        <v>39.200000000000003</v>
      </c>
      <c r="P26" s="31">
        <v>38.700000000000003</v>
      </c>
      <c r="Q26" s="32">
        <v>39.6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14.903</v>
      </c>
      <c r="C30" s="9">
        <v>20.11</v>
      </c>
      <c r="D30" s="9">
        <v>23.814</v>
      </c>
      <c r="E30" s="182">
        <v>23.664000000000001</v>
      </c>
      <c r="F30" s="184"/>
      <c r="G30" s="26">
        <v>13.113</v>
      </c>
      <c r="H30" s="9">
        <v>14.545</v>
      </c>
      <c r="I30" s="9">
        <v>24.637</v>
      </c>
      <c r="J30" s="182">
        <v>29.135999999999999</v>
      </c>
      <c r="K30" s="183"/>
      <c r="L30" s="184"/>
      <c r="M30" s="26">
        <v>3.016</v>
      </c>
      <c r="N30" s="9">
        <v>4.3940000000000001</v>
      </c>
      <c r="O30" s="182">
        <v>6.9610000000000003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15</v>
      </c>
      <c r="C32" s="8">
        <v>30</v>
      </c>
      <c r="D32" s="8">
        <v>18</v>
      </c>
      <c r="E32" s="8">
        <v>10</v>
      </c>
      <c r="F32" s="39">
        <v>8</v>
      </c>
      <c r="G32" s="7">
        <v>15</v>
      </c>
      <c r="H32" s="8">
        <v>1400</v>
      </c>
      <c r="I32" s="8">
        <v>4500</v>
      </c>
      <c r="J32" s="8">
        <v>15</v>
      </c>
      <c r="K32" s="8">
        <v>18</v>
      </c>
      <c r="L32" s="13">
        <v>15</v>
      </c>
      <c r="M32" s="7">
        <v>150</v>
      </c>
      <c r="N32" s="8">
        <v>130</v>
      </c>
      <c r="O32" s="8">
        <v>200</v>
      </c>
      <c r="P32" s="8">
        <v>200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178.2</v>
      </c>
      <c r="C33" s="17">
        <v>159.9</v>
      </c>
      <c r="D33" s="20">
        <v>65.8</v>
      </c>
      <c r="E33" s="20">
        <v>50.7</v>
      </c>
      <c r="F33" s="45">
        <v>49.2</v>
      </c>
      <c r="G33" s="33">
        <v>106</v>
      </c>
      <c r="H33" s="16">
        <v>936</v>
      </c>
      <c r="I33" s="16">
        <v>2160</v>
      </c>
      <c r="J33" s="20">
        <v>53.4</v>
      </c>
      <c r="K33" s="20">
        <v>57.3</v>
      </c>
      <c r="L33" s="46">
        <v>56.7</v>
      </c>
      <c r="M33" s="20">
        <v>140</v>
      </c>
      <c r="N33" s="20">
        <v>129.9</v>
      </c>
      <c r="O33" s="17">
        <v>174</v>
      </c>
      <c r="P33" s="17">
        <v>188</v>
      </c>
      <c r="Q33" s="47">
        <v>215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95" t="s">
        <v>147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16" t="s">
        <v>147</v>
      </c>
      <c r="K40" s="16" t="s">
        <v>147</v>
      </c>
      <c r="L40" s="16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5.47</v>
      </c>
      <c r="K44" s="9">
        <v>11.156000000000001</v>
      </c>
      <c r="L44" s="182">
        <v>20.652999999999999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95" t="s">
        <v>147</v>
      </c>
      <c r="J46" s="7">
        <v>20</v>
      </c>
      <c r="K46" s="39">
        <v>15</v>
      </c>
      <c r="L46" s="8">
        <v>12</v>
      </c>
      <c r="M46" s="8">
        <v>15</v>
      </c>
      <c r="N46" s="13">
        <v>12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16" t="s">
        <v>147</v>
      </c>
      <c r="J47" s="33">
        <v>108</v>
      </c>
      <c r="K47" s="45">
        <v>80.099999999999994</v>
      </c>
      <c r="L47" s="20">
        <v>73.7</v>
      </c>
      <c r="M47" s="16">
        <v>72.2</v>
      </c>
      <c r="N47" s="46">
        <v>72.400000000000006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12.108000000000001</v>
      </c>
      <c r="D51" s="183"/>
      <c r="E51" s="184"/>
      <c r="F51" s="185">
        <v>16.297000000000001</v>
      </c>
      <c r="G51" s="183"/>
      <c r="H51" s="186"/>
      <c r="I51" s="182">
        <v>6.6369999999999996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200</v>
      </c>
      <c r="D53" s="8">
        <v>300</v>
      </c>
      <c r="E53" s="54" t="s">
        <v>32</v>
      </c>
      <c r="F53" s="8">
        <v>300</v>
      </c>
      <c r="G53" s="8">
        <v>350</v>
      </c>
      <c r="H53" s="55">
        <v>300</v>
      </c>
      <c r="I53" s="8">
        <v>35</v>
      </c>
      <c r="J53" s="8">
        <v>30</v>
      </c>
      <c r="K53" s="13">
        <v>35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163</v>
      </c>
      <c r="D54" s="56">
        <v>247</v>
      </c>
      <c r="E54" s="57" t="s">
        <v>32</v>
      </c>
      <c r="F54" s="17">
        <v>236</v>
      </c>
      <c r="G54" s="56">
        <v>244</v>
      </c>
      <c r="H54" s="58">
        <v>245</v>
      </c>
      <c r="I54" s="31">
        <v>70.099999999999994</v>
      </c>
      <c r="J54" s="59">
        <v>66.400000000000006</v>
      </c>
      <c r="K54" s="32">
        <v>67.900000000000006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4"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41596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145</v>
      </c>
      <c r="B9" s="7" t="s">
        <v>590</v>
      </c>
      <c r="C9" s="8" t="s">
        <v>15</v>
      </c>
      <c r="D9" s="9">
        <v>15.022</v>
      </c>
      <c r="E9" s="182">
        <v>16.704000000000001</v>
      </c>
      <c r="F9" s="183"/>
      <c r="G9" s="184"/>
      <c r="H9" s="7" t="s">
        <v>15</v>
      </c>
      <c r="I9" s="8" t="s">
        <v>15</v>
      </c>
      <c r="J9" s="9">
        <v>12.442</v>
      </c>
      <c r="K9" s="182">
        <v>17.3</v>
      </c>
      <c r="L9" s="183"/>
      <c r="M9" s="184"/>
      <c r="N9" s="7" t="s">
        <v>15</v>
      </c>
      <c r="O9" s="9">
        <v>16.7</v>
      </c>
      <c r="P9" s="182">
        <v>24.279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700</v>
      </c>
      <c r="F11" s="8">
        <v>700</v>
      </c>
      <c r="G11" s="13" t="s">
        <v>147</v>
      </c>
      <c r="H11" s="7" t="s">
        <v>15</v>
      </c>
      <c r="I11" s="8" t="s">
        <v>15</v>
      </c>
      <c r="J11" s="8">
        <v>70</v>
      </c>
      <c r="K11" s="8">
        <v>320</v>
      </c>
      <c r="L11" s="8">
        <v>310</v>
      </c>
      <c r="M11" s="13">
        <v>300</v>
      </c>
      <c r="N11" s="7" t="s">
        <v>15</v>
      </c>
      <c r="O11" s="8">
        <v>120</v>
      </c>
      <c r="P11" s="8">
        <v>150</v>
      </c>
      <c r="Q11" s="8">
        <v>550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236</v>
      </c>
      <c r="E12" s="18">
        <v>539</v>
      </c>
      <c r="F12" s="18">
        <v>547</v>
      </c>
      <c r="G12" s="19" t="s">
        <v>147</v>
      </c>
      <c r="H12" s="15" t="s">
        <v>34</v>
      </c>
      <c r="I12" s="16" t="s">
        <v>34</v>
      </c>
      <c r="J12" s="20">
        <v>132.9</v>
      </c>
      <c r="K12" s="18">
        <v>263</v>
      </c>
      <c r="L12" s="18">
        <v>282</v>
      </c>
      <c r="M12" s="19">
        <v>285</v>
      </c>
      <c r="N12" s="15" t="s">
        <v>34</v>
      </c>
      <c r="O12" s="20">
        <v>152.30000000000001</v>
      </c>
      <c r="P12" s="17">
        <v>162.30000000000001</v>
      </c>
      <c r="Q12" s="17">
        <v>318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3.95</v>
      </c>
      <c r="C16" s="9">
        <v>10.121</v>
      </c>
      <c r="D16" s="8" t="s">
        <v>15</v>
      </c>
      <c r="E16" s="9">
        <v>21.58</v>
      </c>
      <c r="F16" s="182">
        <v>23.335999999999999</v>
      </c>
      <c r="G16" s="183"/>
      <c r="H16" s="184"/>
      <c r="I16" s="26">
        <v>7.91</v>
      </c>
      <c r="J16" s="9">
        <v>16.437999999999999</v>
      </c>
      <c r="K16" s="9">
        <v>19.797999999999998</v>
      </c>
      <c r="L16" s="195">
        <v>20.66</v>
      </c>
      <c r="M16" s="196"/>
      <c r="N16" s="197"/>
      <c r="O16" s="185">
        <v>15.528</v>
      </c>
      <c r="P16" s="186"/>
      <c r="Q16" s="27">
        <v>13.63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91">
        <v>10</v>
      </c>
      <c r="D18" s="8" t="s">
        <v>15</v>
      </c>
      <c r="E18" s="8">
        <v>1900</v>
      </c>
      <c r="F18" s="8">
        <v>25</v>
      </c>
      <c r="G18" s="8">
        <v>20</v>
      </c>
      <c r="H18" s="13">
        <v>20</v>
      </c>
      <c r="I18" s="7">
        <v>15</v>
      </c>
      <c r="J18" s="8">
        <v>320</v>
      </c>
      <c r="K18" s="8">
        <v>1500</v>
      </c>
      <c r="L18" s="8">
        <v>10</v>
      </c>
      <c r="M18" s="8">
        <v>8</v>
      </c>
      <c r="N18" s="8">
        <v>15</v>
      </c>
      <c r="O18" s="7">
        <v>700</v>
      </c>
      <c r="P18" s="8">
        <v>700</v>
      </c>
      <c r="Q18" s="13">
        <v>170</v>
      </c>
    </row>
    <row r="19" spans="1:18" ht="12" thickBot="1" x14ac:dyDescent="0.2">
      <c r="A19" s="14" t="s">
        <v>33</v>
      </c>
      <c r="B19" s="92">
        <v>64.2</v>
      </c>
      <c r="C19" s="93">
        <v>101.4</v>
      </c>
      <c r="D19" s="16" t="s">
        <v>34</v>
      </c>
      <c r="E19" s="17">
        <v>923</v>
      </c>
      <c r="F19" s="31">
        <v>48.6</v>
      </c>
      <c r="G19" s="31">
        <v>48.1</v>
      </c>
      <c r="H19" s="32">
        <v>47.7</v>
      </c>
      <c r="I19" s="33">
        <v>155.19999999999999</v>
      </c>
      <c r="J19" s="17">
        <v>297</v>
      </c>
      <c r="K19" s="17">
        <v>759</v>
      </c>
      <c r="L19" s="31">
        <v>52.1</v>
      </c>
      <c r="M19" s="31">
        <v>50.9</v>
      </c>
      <c r="N19" s="34">
        <v>51.1</v>
      </c>
      <c r="O19" s="35">
        <v>39.4</v>
      </c>
      <c r="P19" s="18">
        <v>38.700000000000003</v>
      </c>
      <c r="Q19" s="36">
        <v>38.299999999999997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6.04</v>
      </c>
      <c r="C23" s="182">
        <v>9.6620000000000008</v>
      </c>
      <c r="D23" s="183"/>
      <c r="E23" s="184"/>
      <c r="F23" s="26">
        <v>7.0179999999999998</v>
      </c>
      <c r="G23" s="9">
        <v>7.673</v>
      </c>
      <c r="H23" s="182">
        <v>6.8289999999999997</v>
      </c>
      <c r="I23" s="183"/>
      <c r="J23" s="184"/>
      <c r="K23" s="7" t="s">
        <v>15</v>
      </c>
      <c r="L23" s="9">
        <v>30.888000000000002</v>
      </c>
      <c r="M23" s="9">
        <v>28.605</v>
      </c>
      <c r="N23" s="9">
        <v>34.481999999999999</v>
      </c>
      <c r="O23" s="182">
        <v>41.061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35</v>
      </c>
      <c r="C25" s="8">
        <v>20</v>
      </c>
      <c r="D25" s="8">
        <v>15</v>
      </c>
      <c r="E25" s="13">
        <v>20</v>
      </c>
      <c r="F25" s="7">
        <v>900</v>
      </c>
      <c r="G25" s="8">
        <v>500</v>
      </c>
      <c r="H25" s="8">
        <v>15</v>
      </c>
      <c r="I25" s="8">
        <v>25</v>
      </c>
      <c r="J25" s="39">
        <v>25</v>
      </c>
      <c r="K25" s="7" t="s">
        <v>15</v>
      </c>
      <c r="L25" s="8">
        <v>1200</v>
      </c>
      <c r="M25" s="8">
        <v>5000</v>
      </c>
      <c r="N25" s="8">
        <v>1700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100.1</v>
      </c>
      <c r="C26" s="31">
        <v>72.2</v>
      </c>
      <c r="D26" s="31">
        <v>70.3</v>
      </c>
      <c r="E26" s="32">
        <v>69.099999999999994</v>
      </c>
      <c r="F26" s="40">
        <v>512</v>
      </c>
      <c r="G26" s="17">
        <v>342</v>
      </c>
      <c r="H26" s="31">
        <v>55.5</v>
      </c>
      <c r="I26" s="31">
        <v>58.9</v>
      </c>
      <c r="J26" s="34">
        <v>60.6</v>
      </c>
      <c r="K26" s="16" t="s">
        <v>34</v>
      </c>
      <c r="L26" s="41">
        <v>662</v>
      </c>
      <c r="M26" s="16">
        <v>3070</v>
      </c>
      <c r="N26" s="41">
        <v>872</v>
      </c>
      <c r="O26" s="31">
        <v>39.4</v>
      </c>
      <c r="P26" s="31">
        <v>38.700000000000003</v>
      </c>
      <c r="Q26" s="32">
        <v>38.299999999999997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14.714</v>
      </c>
      <c r="C30" s="9">
        <v>20.111999999999998</v>
      </c>
      <c r="D30" s="9">
        <v>23.721</v>
      </c>
      <c r="E30" s="182">
        <v>23.704999999999998</v>
      </c>
      <c r="F30" s="184"/>
      <c r="G30" s="26">
        <v>12.063000000000001</v>
      </c>
      <c r="H30" s="9">
        <v>14.65</v>
      </c>
      <c r="I30" s="9">
        <v>24.641999999999999</v>
      </c>
      <c r="J30" s="182">
        <v>29.321999999999999</v>
      </c>
      <c r="K30" s="183"/>
      <c r="L30" s="184"/>
      <c r="M30" s="26">
        <v>2.8149999999999999</v>
      </c>
      <c r="N30" s="9">
        <v>4.08</v>
      </c>
      <c r="O30" s="182">
        <v>6.9859999999999998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446</v>
      </c>
      <c r="Q31" s="12" t="s">
        <v>101</v>
      </c>
      <c r="R31" s="22"/>
    </row>
    <row r="32" spans="1:18" x14ac:dyDescent="0.15">
      <c r="A32" s="43" t="s">
        <v>31</v>
      </c>
      <c r="B32" s="7">
        <v>18</v>
      </c>
      <c r="C32" s="8">
        <v>30</v>
      </c>
      <c r="D32" s="8">
        <v>15</v>
      </c>
      <c r="E32" s="8">
        <v>8</v>
      </c>
      <c r="F32" s="39">
        <v>8</v>
      </c>
      <c r="G32" s="7">
        <v>10</v>
      </c>
      <c r="H32" s="8">
        <v>1700</v>
      </c>
      <c r="I32" s="8">
        <v>6000</v>
      </c>
      <c r="J32" s="8">
        <v>15</v>
      </c>
      <c r="K32" s="8">
        <v>15</v>
      </c>
      <c r="L32" s="13">
        <v>15</v>
      </c>
      <c r="M32" s="7">
        <v>150</v>
      </c>
      <c r="N32" s="8">
        <v>110</v>
      </c>
      <c r="O32" s="8">
        <v>200</v>
      </c>
      <c r="P32" s="8">
        <v>280</v>
      </c>
      <c r="Q32" s="13">
        <v>280</v>
      </c>
      <c r="R32" s="22"/>
    </row>
    <row r="33" spans="1:18" ht="12" thickBot="1" x14ac:dyDescent="0.2">
      <c r="A33" s="44" t="s">
        <v>33</v>
      </c>
      <c r="B33" s="15">
        <v>177.9</v>
      </c>
      <c r="C33" s="17">
        <v>160.80000000000001</v>
      </c>
      <c r="D33" s="20">
        <v>66.400000000000006</v>
      </c>
      <c r="E33" s="20">
        <v>49.7</v>
      </c>
      <c r="F33" s="45">
        <v>48.9</v>
      </c>
      <c r="G33" s="33">
        <v>111.1</v>
      </c>
      <c r="H33" s="16">
        <v>929</v>
      </c>
      <c r="I33" s="16">
        <v>2690</v>
      </c>
      <c r="J33" s="20">
        <v>51.4</v>
      </c>
      <c r="K33" s="20">
        <v>53.8</v>
      </c>
      <c r="L33" s="46">
        <v>55</v>
      </c>
      <c r="M33" s="20">
        <v>156.6</v>
      </c>
      <c r="N33" s="20">
        <v>133.80000000000001</v>
      </c>
      <c r="O33" s="17">
        <v>169.3</v>
      </c>
      <c r="P33" s="17">
        <v>224</v>
      </c>
      <c r="Q33" s="47">
        <v>229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95" t="s">
        <v>147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16" t="s">
        <v>147</v>
      </c>
      <c r="K40" s="16" t="s">
        <v>147</v>
      </c>
      <c r="L40" s="16" t="s">
        <v>147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5.21</v>
      </c>
      <c r="K44" s="9">
        <v>11.01</v>
      </c>
      <c r="L44" s="182">
        <v>20.643000000000001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95" t="s">
        <v>147</v>
      </c>
      <c r="J46" s="7">
        <v>10</v>
      </c>
      <c r="K46" s="39">
        <v>10</v>
      </c>
      <c r="L46" s="8">
        <v>12</v>
      </c>
      <c r="M46" s="8">
        <v>15</v>
      </c>
      <c r="N46" s="13">
        <v>25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16" t="s">
        <v>147</v>
      </c>
      <c r="J47" s="33">
        <v>112</v>
      </c>
      <c r="K47" s="45">
        <v>83.4</v>
      </c>
      <c r="L47" s="20">
        <v>72.8</v>
      </c>
      <c r="M47" s="16">
        <v>71.099999999999994</v>
      </c>
      <c r="N47" s="46">
        <v>70.599999999999994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12.327999999999999</v>
      </c>
      <c r="D51" s="183"/>
      <c r="E51" s="184"/>
      <c r="F51" s="185">
        <v>16.074999999999999</v>
      </c>
      <c r="G51" s="183"/>
      <c r="H51" s="186"/>
      <c r="I51" s="182">
        <v>6.5880000000000001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200</v>
      </c>
      <c r="D53" s="8">
        <v>200</v>
      </c>
      <c r="E53" s="54" t="s">
        <v>32</v>
      </c>
      <c r="F53" s="8">
        <v>350</v>
      </c>
      <c r="G53" s="8">
        <v>300</v>
      </c>
      <c r="H53" s="55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123.4</v>
      </c>
      <c r="D54" s="56">
        <v>131.30000000000001</v>
      </c>
      <c r="E54" s="57" t="s">
        <v>32</v>
      </c>
      <c r="F54" s="17">
        <v>252</v>
      </c>
      <c r="G54" s="56">
        <v>254</v>
      </c>
      <c r="H54" s="58">
        <v>254</v>
      </c>
      <c r="I54" s="31">
        <v>64.400000000000006</v>
      </c>
      <c r="J54" s="59">
        <v>64.3</v>
      </c>
      <c r="K54" s="32">
        <v>64.3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167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41289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168</v>
      </c>
      <c r="B9" s="7" t="s">
        <v>591</v>
      </c>
      <c r="C9" s="8" t="s">
        <v>15</v>
      </c>
      <c r="D9" s="9">
        <v>16.614999999999998</v>
      </c>
      <c r="E9" s="182">
        <v>20.917999999999999</v>
      </c>
      <c r="F9" s="183"/>
      <c r="G9" s="184"/>
      <c r="H9" s="7" t="s">
        <v>15</v>
      </c>
      <c r="I9" s="8" t="s">
        <v>15</v>
      </c>
      <c r="J9" s="9">
        <v>13.481999999999999</v>
      </c>
      <c r="K9" s="182">
        <v>18.751999999999999</v>
      </c>
      <c r="L9" s="183"/>
      <c r="M9" s="184"/>
      <c r="N9" s="7" t="s">
        <v>15</v>
      </c>
      <c r="O9" s="9">
        <v>16.766999999999999</v>
      </c>
      <c r="P9" s="182">
        <v>25.32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169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1400</v>
      </c>
      <c r="F11" s="8">
        <v>1400</v>
      </c>
      <c r="G11" s="13" t="s">
        <v>170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110</v>
      </c>
      <c r="P11" s="8">
        <v>50</v>
      </c>
      <c r="Q11" s="8">
        <v>500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261</v>
      </c>
      <c r="E12" s="18">
        <v>925</v>
      </c>
      <c r="F12" s="18">
        <v>991</v>
      </c>
      <c r="G12" s="19" t="s">
        <v>170</v>
      </c>
      <c r="H12" s="15" t="s">
        <v>34</v>
      </c>
      <c r="I12" s="16" t="s">
        <v>34</v>
      </c>
      <c r="J12" s="20">
        <v>127.3</v>
      </c>
      <c r="K12" s="18">
        <v>280</v>
      </c>
      <c r="L12" s="18">
        <v>298</v>
      </c>
      <c r="M12" s="19">
        <v>302</v>
      </c>
      <c r="N12" s="15" t="s">
        <v>34</v>
      </c>
      <c r="O12" s="20">
        <v>139.69999999999999</v>
      </c>
      <c r="P12" s="17">
        <v>100.8</v>
      </c>
      <c r="Q12" s="17">
        <v>311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3.093</v>
      </c>
      <c r="C16" s="9">
        <v>10.012</v>
      </c>
      <c r="D16" s="8" t="s">
        <v>15</v>
      </c>
      <c r="E16" s="9">
        <v>22.181999999999999</v>
      </c>
      <c r="F16" s="182">
        <v>25.626000000000001</v>
      </c>
      <c r="G16" s="183"/>
      <c r="H16" s="184"/>
      <c r="I16" s="26">
        <v>5.5949999999999998</v>
      </c>
      <c r="J16" s="9">
        <v>16.399999999999999</v>
      </c>
      <c r="K16" s="9">
        <v>20.154</v>
      </c>
      <c r="L16" s="195">
        <v>22.01</v>
      </c>
      <c r="M16" s="196"/>
      <c r="N16" s="197"/>
      <c r="O16" s="185">
        <v>19.643000000000001</v>
      </c>
      <c r="P16" s="186"/>
      <c r="Q16" s="27">
        <v>17.760000000000002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5</v>
      </c>
      <c r="C18" s="8">
        <v>25</v>
      </c>
      <c r="D18" s="8" t="s">
        <v>15</v>
      </c>
      <c r="E18" s="8">
        <v>1600</v>
      </c>
      <c r="F18" s="8">
        <v>75</v>
      </c>
      <c r="G18" s="8">
        <v>80</v>
      </c>
      <c r="H18" s="13">
        <v>100</v>
      </c>
      <c r="I18" s="7">
        <v>25</v>
      </c>
      <c r="J18" s="8">
        <v>400</v>
      </c>
      <c r="K18" s="8">
        <v>1200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160</v>
      </c>
    </row>
    <row r="19" spans="1:18" ht="11.25" customHeight="1" thickBot="1" x14ac:dyDescent="0.2">
      <c r="A19" s="14" t="s">
        <v>33</v>
      </c>
      <c r="B19" s="16">
        <v>41.5</v>
      </c>
      <c r="C19" s="20">
        <v>106.3</v>
      </c>
      <c r="D19" s="16" t="s">
        <v>34</v>
      </c>
      <c r="E19" s="17">
        <v>816</v>
      </c>
      <c r="F19" s="31">
        <v>87.6</v>
      </c>
      <c r="G19" s="31">
        <v>86.1</v>
      </c>
      <c r="H19" s="32">
        <v>85.5</v>
      </c>
      <c r="I19" s="33">
        <v>115.3</v>
      </c>
      <c r="J19" s="17">
        <v>375</v>
      </c>
      <c r="K19" s="17">
        <v>631</v>
      </c>
      <c r="L19" s="31">
        <v>51.4</v>
      </c>
      <c r="M19" s="31">
        <v>51.1</v>
      </c>
      <c r="N19" s="34">
        <v>51</v>
      </c>
      <c r="O19" s="35">
        <v>532</v>
      </c>
      <c r="P19" s="18">
        <v>574</v>
      </c>
      <c r="Q19" s="36">
        <v>205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8.51</v>
      </c>
      <c r="C23" s="182">
        <v>11.795</v>
      </c>
      <c r="D23" s="183"/>
      <c r="E23" s="184"/>
      <c r="F23" s="26">
        <v>7.0629999999999997</v>
      </c>
      <c r="G23" s="9">
        <v>7.8650000000000002</v>
      </c>
      <c r="H23" s="182">
        <v>7.63</v>
      </c>
      <c r="I23" s="183"/>
      <c r="J23" s="184"/>
      <c r="K23" s="7" t="s">
        <v>15</v>
      </c>
      <c r="L23" s="9">
        <v>29.78</v>
      </c>
      <c r="M23" s="9">
        <v>28.22</v>
      </c>
      <c r="N23" s="9">
        <v>34.302</v>
      </c>
      <c r="O23" s="182">
        <v>40.296999999999997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172</v>
      </c>
      <c r="H24" s="11" t="s">
        <v>173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35</v>
      </c>
      <c r="E25" s="13">
        <v>35</v>
      </c>
      <c r="F25" s="7">
        <v>900</v>
      </c>
      <c r="G25" s="8">
        <v>600</v>
      </c>
      <c r="H25" s="8">
        <v>20</v>
      </c>
      <c r="I25" s="8">
        <v>20</v>
      </c>
      <c r="J25" s="39">
        <v>20</v>
      </c>
      <c r="K25" s="7" t="s">
        <v>15</v>
      </c>
      <c r="L25" s="8">
        <v>600</v>
      </c>
      <c r="M25" s="8">
        <v>5800</v>
      </c>
      <c r="N25" s="8">
        <v>4000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130.80000000000001</v>
      </c>
      <c r="C26" s="31">
        <v>73.2</v>
      </c>
      <c r="D26" s="31">
        <v>71.8</v>
      </c>
      <c r="E26" s="32">
        <v>71.5</v>
      </c>
      <c r="F26" s="40">
        <v>527</v>
      </c>
      <c r="G26" s="17">
        <v>342</v>
      </c>
      <c r="H26" s="31">
        <v>53.8</v>
      </c>
      <c r="I26" s="31">
        <v>55.5</v>
      </c>
      <c r="J26" s="34">
        <v>54.7</v>
      </c>
      <c r="K26" s="16" t="s">
        <v>34</v>
      </c>
      <c r="L26" s="20">
        <v>403</v>
      </c>
      <c r="M26" s="16">
        <v>3750</v>
      </c>
      <c r="N26" s="41">
        <v>1860</v>
      </c>
      <c r="O26" s="31">
        <v>39.799999999999997</v>
      </c>
      <c r="P26" s="31">
        <v>39.200000000000003</v>
      </c>
      <c r="Q26" s="32">
        <v>38.9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175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14.808</v>
      </c>
      <c r="C30" s="9">
        <v>20.192</v>
      </c>
      <c r="D30" s="9">
        <v>23.742999999999999</v>
      </c>
      <c r="E30" s="182">
        <v>24.805</v>
      </c>
      <c r="F30" s="184"/>
      <c r="G30" s="26">
        <v>11.78</v>
      </c>
      <c r="H30" s="9">
        <v>14.430999999999999</v>
      </c>
      <c r="I30" s="9">
        <v>24.873999999999999</v>
      </c>
      <c r="J30" s="182">
        <v>32.192</v>
      </c>
      <c r="K30" s="183"/>
      <c r="L30" s="184"/>
      <c r="M30" s="26">
        <v>3.4039999999999999</v>
      </c>
      <c r="N30" s="9">
        <v>6.1020000000000003</v>
      </c>
      <c r="O30" s="182">
        <v>8.9649999999999999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25</v>
      </c>
      <c r="C32" s="8">
        <v>30</v>
      </c>
      <c r="D32" s="8">
        <v>15</v>
      </c>
      <c r="E32" s="8">
        <v>10</v>
      </c>
      <c r="F32" s="39">
        <v>10</v>
      </c>
      <c r="G32" s="7">
        <v>10</v>
      </c>
      <c r="H32" s="8">
        <v>2000</v>
      </c>
      <c r="I32" s="8">
        <v>5000</v>
      </c>
      <c r="J32" s="8">
        <v>20</v>
      </c>
      <c r="K32" s="8">
        <v>20</v>
      </c>
      <c r="L32" s="13">
        <v>20</v>
      </c>
      <c r="M32" s="7">
        <v>90</v>
      </c>
      <c r="N32" s="8">
        <v>140</v>
      </c>
      <c r="O32" s="8">
        <v>300</v>
      </c>
      <c r="P32" s="8">
        <v>310</v>
      </c>
      <c r="Q32" s="13">
        <v>310</v>
      </c>
      <c r="R32" s="22"/>
    </row>
    <row r="33" spans="1:18" ht="11.25" customHeight="1" thickBot="1" x14ac:dyDescent="0.2">
      <c r="A33" s="44" t="s">
        <v>33</v>
      </c>
      <c r="B33" s="15">
        <v>181</v>
      </c>
      <c r="C33" s="17">
        <v>146.19999999999999</v>
      </c>
      <c r="D33" s="20">
        <v>78.900000000000006</v>
      </c>
      <c r="E33" s="20">
        <v>51.1</v>
      </c>
      <c r="F33" s="45">
        <v>51.3</v>
      </c>
      <c r="G33" s="33">
        <v>105.2</v>
      </c>
      <c r="H33" s="16">
        <v>1146</v>
      </c>
      <c r="I33" s="16">
        <v>2830</v>
      </c>
      <c r="J33" s="16">
        <v>58.2</v>
      </c>
      <c r="K33" s="20">
        <v>58.3</v>
      </c>
      <c r="L33" s="46">
        <v>59.5</v>
      </c>
      <c r="M33" s="20">
        <v>96.4</v>
      </c>
      <c r="N33" s="20">
        <v>136.6</v>
      </c>
      <c r="O33" s="17">
        <v>222</v>
      </c>
      <c r="P33" s="17">
        <v>225</v>
      </c>
      <c r="Q33" s="47">
        <v>232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170</v>
      </c>
      <c r="E37" s="9" t="s">
        <v>170</v>
      </c>
      <c r="F37" s="9" t="s">
        <v>170</v>
      </c>
      <c r="G37" s="182" t="s">
        <v>170</v>
      </c>
      <c r="H37" s="183"/>
      <c r="I37" s="186"/>
      <c r="J37" s="182" t="s">
        <v>170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170</v>
      </c>
      <c r="E39" s="8" t="s">
        <v>170</v>
      </c>
      <c r="F39" s="8" t="s">
        <v>170</v>
      </c>
      <c r="G39" s="8" t="s">
        <v>170</v>
      </c>
      <c r="H39" s="8" t="s">
        <v>170</v>
      </c>
      <c r="I39" s="8" t="s">
        <v>170</v>
      </c>
      <c r="J39" s="8" t="s">
        <v>170</v>
      </c>
      <c r="K39" s="8" t="s">
        <v>170</v>
      </c>
      <c r="L39" s="13" t="s">
        <v>170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170</v>
      </c>
      <c r="E40" s="16" t="s">
        <v>170</v>
      </c>
      <c r="F40" s="16" t="s">
        <v>170</v>
      </c>
      <c r="G40" s="16" t="s">
        <v>170</v>
      </c>
      <c r="H40" s="16" t="s">
        <v>170</v>
      </c>
      <c r="I40" s="16" t="s">
        <v>170</v>
      </c>
      <c r="J40" s="20" t="s">
        <v>170</v>
      </c>
      <c r="K40" s="20" t="s">
        <v>170</v>
      </c>
      <c r="L40" s="45" t="s">
        <v>170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170</v>
      </c>
      <c r="E44" s="9" t="s">
        <v>170</v>
      </c>
      <c r="F44" s="9" t="s">
        <v>170</v>
      </c>
      <c r="G44" s="182" t="s">
        <v>170</v>
      </c>
      <c r="H44" s="183"/>
      <c r="I44" s="184"/>
      <c r="J44" s="26">
        <v>5.1609999999999996</v>
      </c>
      <c r="K44" s="9">
        <v>11.063000000000001</v>
      </c>
      <c r="L44" s="182">
        <v>21.353000000000002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176</v>
      </c>
      <c r="C45" s="11" t="s">
        <v>177</v>
      </c>
      <c r="D45" s="11" t="s">
        <v>178</v>
      </c>
      <c r="E45" s="11" t="s">
        <v>179</v>
      </c>
      <c r="F45" s="11" t="s">
        <v>180</v>
      </c>
      <c r="G45" s="11" t="s">
        <v>181</v>
      </c>
      <c r="H45" s="11" t="s">
        <v>182</v>
      </c>
      <c r="I45" s="28" t="s">
        <v>183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184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170</v>
      </c>
      <c r="E46" s="8" t="s">
        <v>170</v>
      </c>
      <c r="F46" s="8" t="s">
        <v>170</v>
      </c>
      <c r="G46" s="8" t="s">
        <v>170</v>
      </c>
      <c r="H46" s="8" t="s">
        <v>170</v>
      </c>
      <c r="I46" s="39" t="s">
        <v>170</v>
      </c>
      <c r="J46" s="7">
        <v>20</v>
      </c>
      <c r="K46" s="39">
        <v>15</v>
      </c>
      <c r="L46" s="49" t="s">
        <v>170</v>
      </c>
      <c r="M46" s="8">
        <v>18</v>
      </c>
      <c r="N46" s="13">
        <v>18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170</v>
      </c>
      <c r="E47" s="16" t="s">
        <v>170</v>
      </c>
      <c r="F47" s="16" t="s">
        <v>170</v>
      </c>
      <c r="G47" s="16" t="s">
        <v>170</v>
      </c>
      <c r="H47" s="16" t="s">
        <v>170</v>
      </c>
      <c r="I47" s="50" t="s">
        <v>170</v>
      </c>
      <c r="J47" s="33">
        <v>105.1</v>
      </c>
      <c r="K47" s="45">
        <v>76.099999999999994</v>
      </c>
      <c r="L47" s="51" t="s">
        <v>170</v>
      </c>
      <c r="M47" s="16">
        <v>70.8</v>
      </c>
      <c r="N47" s="46">
        <v>71.099999999999994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17.239999999999998</v>
      </c>
      <c r="D51" s="183"/>
      <c r="E51" s="184"/>
      <c r="F51" s="185">
        <v>17.719000000000001</v>
      </c>
      <c r="G51" s="183"/>
      <c r="H51" s="186"/>
      <c r="I51" s="182">
        <v>7.298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190</v>
      </c>
      <c r="D53" s="8">
        <v>380</v>
      </c>
      <c r="E53" s="54" t="s">
        <v>170</v>
      </c>
      <c r="F53" s="49" t="str">
        <f>E53</f>
        <v>-</v>
      </c>
      <c r="G53" s="8">
        <v>400</v>
      </c>
      <c r="H53" s="55">
        <v>400</v>
      </c>
      <c r="I53" s="8">
        <v>90</v>
      </c>
      <c r="J53" s="8">
        <v>90</v>
      </c>
      <c r="K53" s="13">
        <v>90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170</v>
      </c>
      <c r="C54" s="17">
        <v>132.4</v>
      </c>
      <c r="D54" s="56">
        <v>309</v>
      </c>
      <c r="E54" s="57" t="s">
        <v>170</v>
      </c>
      <c r="F54" s="51" t="s">
        <v>170</v>
      </c>
      <c r="G54" s="56">
        <v>286</v>
      </c>
      <c r="H54" s="58">
        <v>291</v>
      </c>
      <c r="I54" s="31">
        <v>92.4</v>
      </c>
      <c r="J54" s="59">
        <v>93.5</v>
      </c>
      <c r="K54" s="32">
        <v>93.1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41603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550</v>
      </c>
      <c r="B9" s="7" t="s">
        <v>590</v>
      </c>
      <c r="C9" s="8" t="s">
        <v>15</v>
      </c>
      <c r="D9" s="9">
        <v>15.317</v>
      </c>
      <c r="E9" s="182">
        <v>15.006</v>
      </c>
      <c r="F9" s="183"/>
      <c r="G9" s="184"/>
      <c r="H9" s="7" t="s">
        <v>15</v>
      </c>
      <c r="I9" s="8" t="s">
        <v>15</v>
      </c>
      <c r="J9" s="9">
        <v>12.458</v>
      </c>
      <c r="K9" s="182">
        <v>12.335000000000001</v>
      </c>
      <c r="L9" s="183"/>
      <c r="M9" s="184"/>
      <c r="N9" s="7" t="s">
        <v>15</v>
      </c>
      <c r="O9" s="9">
        <v>16.734999999999999</v>
      </c>
      <c r="P9" s="182">
        <v>24.472999999999999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531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650</v>
      </c>
      <c r="F11" s="8">
        <v>700</v>
      </c>
      <c r="G11" s="13" t="s">
        <v>532</v>
      </c>
      <c r="H11" s="7" t="s">
        <v>15</v>
      </c>
      <c r="I11" s="8" t="s">
        <v>15</v>
      </c>
      <c r="J11" s="8">
        <v>80</v>
      </c>
      <c r="K11" s="8">
        <v>450</v>
      </c>
      <c r="L11" s="8">
        <v>480</v>
      </c>
      <c r="M11" s="13">
        <v>430</v>
      </c>
      <c r="N11" s="7" t="s">
        <v>15</v>
      </c>
      <c r="O11" s="8">
        <v>150</v>
      </c>
      <c r="P11" s="8">
        <v>200</v>
      </c>
      <c r="Q11" s="8">
        <v>600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241</v>
      </c>
      <c r="E12" s="18">
        <v>521</v>
      </c>
      <c r="F12" s="18">
        <v>533</v>
      </c>
      <c r="G12" s="19" t="s">
        <v>532</v>
      </c>
      <c r="H12" s="15" t="s">
        <v>34</v>
      </c>
      <c r="I12" s="16" t="s">
        <v>34</v>
      </c>
      <c r="J12" s="20">
        <v>130.80000000000001</v>
      </c>
      <c r="K12" s="18">
        <v>348</v>
      </c>
      <c r="L12" s="18">
        <v>355</v>
      </c>
      <c r="M12" s="19">
        <v>352</v>
      </c>
      <c r="N12" s="15" t="s">
        <v>34</v>
      </c>
      <c r="O12" s="20">
        <v>149.30000000000001</v>
      </c>
      <c r="P12" s="17">
        <v>169.3</v>
      </c>
      <c r="Q12" s="17">
        <v>352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4.4669999999999996</v>
      </c>
      <c r="C16" s="9">
        <v>10.196</v>
      </c>
      <c r="D16" s="8" t="s">
        <v>15</v>
      </c>
      <c r="E16" s="9">
        <v>21.798999999999999</v>
      </c>
      <c r="F16" s="182">
        <v>22.134</v>
      </c>
      <c r="G16" s="183"/>
      <c r="H16" s="184"/>
      <c r="I16" s="26">
        <v>8.0489999999999995</v>
      </c>
      <c r="J16" s="9">
        <v>16.315000000000001</v>
      </c>
      <c r="K16" s="9">
        <v>19.675000000000001</v>
      </c>
      <c r="L16" s="195">
        <v>19.638000000000002</v>
      </c>
      <c r="M16" s="196"/>
      <c r="N16" s="197"/>
      <c r="O16" s="185">
        <v>14.673</v>
      </c>
      <c r="P16" s="186"/>
      <c r="Q16" s="27">
        <v>13.574999999999999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97" t="s">
        <v>551</v>
      </c>
      <c r="C18" s="91">
        <v>10</v>
      </c>
      <c r="D18" s="8" t="s">
        <v>15</v>
      </c>
      <c r="E18" s="8">
        <v>1800</v>
      </c>
      <c r="F18" s="8">
        <v>35</v>
      </c>
      <c r="G18" s="8">
        <v>30</v>
      </c>
      <c r="H18" s="13">
        <v>35</v>
      </c>
      <c r="I18" s="7">
        <v>15</v>
      </c>
      <c r="J18" s="8">
        <v>350</v>
      </c>
      <c r="K18" s="8">
        <v>1400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200</v>
      </c>
    </row>
    <row r="19" spans="1:18" ht="12" thickBot="1" x14ac:dyDescent="0.2">
      <c r="A19" s="14" t="s">
        <v>33</v>
      </c>
      <c r="B19" s="98" t="s">
        <v>551</v>
      </c>
      <c r="C19" s="93">
        <v>99.7</v>
      </c>
      <c r="D19" s="16" t="s">
        <v>34</v>
      </c>
      <c r="E19" s="17">
        <v>877</v>
      </c>
      <c r="F19" s="31">
        <v>60.2</v>
      </c>
      <c r="G19" s="31">
        <v>59.3</v>
      </c>
      <c r="H19" s="32">
        <v>59.6</v>
      </c>
      <c r="I19" s="33">
        <v>156.30000000000001</v>
      </c>
      <c r="J19" s="17">
        <v>345</v>
      </c>
      <c r="K19" s="17">
        <v>761</v>
      </c>
      <c r="L19" s="31">
        <v>58.2</v>
      </c>
      <c r="M19" s="31">
        <v>56.4</v>
      </c>
      <c r="N19" s="34">
        <v>57.6</v>
      </c>
      <c r="O19" s="35">
        <v>535</v>
      </c>
      <c r="P19" s="18">
        <v>541</v>
      </c>
      <c r="Q19" s="36">
        <v>212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5.9119999999999999</v>
      </c>
      <c r="C23" s="182">
        <v>7.98</v>
      </c>
      <c r="D23" s="183"/>
      <c r="E23" s="184"/>
      <c r="F23" s="26">
        <v>7.1479999999999997</v>
      </c>
      <c r="G23" s="9">
        <v>7.88</v>
      </c>
      <c r="H23" s="182">
        <v>6.3129999999999997</v>
      </c>
      <c r="I23" s="183"/>
      <c r="J23" s="184"/>
      <c r="K23" s="7" t="s">
        <v>15</v>
      </c>
      <c r="L23" s="9">
        <v>31.01</v>
      </c>
      <c r="M23" s="9">
        <v>26.768000000000001</v>
      </c>
      <c r="N23" s="9">
        <v>34.502000000000002</v>
      </c>
      <c r="O23" s="182">
        <v>41.031999999999996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533</v>
      </c>
      <c r="G24" s="11" t="s">
        <v>534</v>
      </c>
      <c r="H24" s="11" t="s">
        <v>535</v>
      </c>
      <c r="I24" s="11" t="s">
        <v>536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35</v>
      </c>
      <c r="C25" s="8">
        <v>25</v>
      </c>
      <c r="D25" s="8">
        <v>30</v>
      </c>
      <c r="E25" s="13">
        <v>25</v>
      </c>
      <c r="F25" s="7">
        <v>950</v>
      </c>
      <c r="G25" s="8">
        <v>480</v>
      </c>
      <c r="H25" s="8">
        <v>30</v>
      </c>
      <c r="I25" s="8">
        <v>50</v>
      </c>
      <c r="J25" s="39">
        <v>50</v>
      </c>
      <c r="K25" s="7" t="s">
        <v>15</v>
      </c>
      <c r="L25" s="97" t="s">
        <v>551</v>
      </c>
      <c r="M25" s="8">
        <v>4800</v>
      </c>
      <c r="N25" s="8">
        <v>1800</v>
      </c>
      <c r="O25" s="8">
        <v>10</v>
      </c>
      <c r="P25" s="8">
        <v>8</v>
      </c>
      <c r="Q25" s="13">
        <v>10</v>
      </c>
    </row>
    <row r="26" spans="1:18" ht="12" thickBot="1" x14ac:dyDescent="0.2">
      <c r="A26" s="14" t="s">
        <v>33</v>
      </c>
      <c r="B26" s="33">
        <v>106.6</v>
      </c>
      <c r="C26" s="31">
        <v>74.8</v>
      </c>
      <c r="D26" s="31">
        <v>75</v>
      </c>
      <c r="E26" s="32">
        <v>73.3</v>
      </c>
      <c r="F26" s="40">
        <v>564</v>
      </c>
      <c r="G26" s="17">
        <v>300</v>
      </c>
      <c r="H26" s="31">
        <v>69.599999999999994</v>
      </c>
      <c r="I26" s="31">
        <v>72</v>
      </c>
      <c r="J26" s="34">
        <v>73.2</v>
      </c>
      <c r="K26" s="16" t="s">
        <v>34</v>
      </c>
      <c r="L26" s="99" t="s">
        <v>525</v>
      </c>
      <c r="M26" s="16">
        <v>3150</v>
      </c>
      <c r="N26" s="41">
        <v>974</v>
      </c>
      <c r="O26" s="31">
        <v>38.1</v>
      </c>
      <c r="P26" s="31">
        <v>36.799999999999997</v>
      </c>
      <c r="Q26" s="32">
        <v>37.9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537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14.695</v>
      </c>
      <c r="C30" s="9">
        <v>20.11</v>
      </c>
      <c r="D30" s="9">
        <v>23.696999999999999</v>
      </c>
      <c r="E30" s="182">
        <v>23.617999999999999</v>
      </c>
      <c r="F30" s="184"/>
      <c r="G30" s="26">
        <v>11.842000000000001</v>
      </c>
      <c r="H30" s="9">
        <v>14.525</v>
      </c>
      <c r="I30" s="9">
        <v>24.613</v>
      </c>
      <c r="J30" s="182">
        <v>28.465</v>
      </c>
      <c r="K30" s="183"/>
      <c r="L30" s="184"/>
      <c r="M30" s="26">
        <v>3.1619999999999999</v>
      </c>
      <c r="N30" s="9">
        <v>4.3</v>
      </c>
      <c r="O30" s="182">
        <v>4.2949999999999999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538</v>
      </c>
      <c r="Q31" s="12" t="s">
        <v>101</v>
      </c>
      <c r="R31" s="22"/>
    </row>
    <row r="32" spans="1:18" x14ac:dyDescent="0.15">
      <c r="A32" s="43" t="s">
        <v>31</v>
      </c>
      <c r="B32" s="7">
        <v>15</v>
      </c>
      <c r="C32" s="8">
        <v>30</v>
      </c>
      <c r="D32" s="8">
        <v>15</v>
      </c>
      <c r="E32" s="8">
        <v>8</v>
      </c>
      <c r="F32" s="39">
        <v>10</v>
      </c>
      <c r="G32" s="7">
        <v>8</v>
      </c>
      <c r="H32" s="8">
        <v>1600</v>
      </c>
      <c r="I32" s="8">
        <v>6000</v>
      </c>
      <c r="J32" s="8">
        <v>12</v>
      </c>
      <c r="K32" s="8">
        <v>12</v>
      </c>
      <c r="L32" s="13">
        <v>15</v>
      </c>
      <c r="M32" s="7">
        <v>150</v>
      </c>
      <c r="N32" s="8">
        <v>130</v>
      </c>
      <c r="O32" s="8">
        <v>250</v>
      </c>
      <c r="P32" s="8">
        <v>280</v>
      </c>
      <c r="Q32" s="13">
        <v>250</v>
      </c>
      <c r="R32" s="22"/>
    </row>
    <row r="33" spans="1:18" ht="12" thickBot="1" x14ac:dyDescent="0.2">
      <c r="A33" s="44" t="s">
        <v>33</v>
      </c>
      <c r="B33" s="15">
        <v>179.6</v>
      </c>
      <c r="C33" s="17">
        <v>161.4</v>
      </c>
      <c r="D33" s="20">
        <v>66.599999999999994</v>
      </c>
      <c r="E33" s="20">
        <v>50</v>
      </c>
      <c r="F33" s="45">
        <v>51.2</v>
      </c>
      <c r="G33" s="33">
        <v>103.5</v>
      </c>
      <c r="H33" s="16">
        <v>975</v>
      </c>
      <c r="I33" s="16">
        <v>2700</v>
      </c>
      <c r="J33" s="20">
        <v>52.5</v>
      </c>
      <c r="K33" s="20">
        <v>51.7</v>
      </c>
      <c r="L33" s="46">
        <v>54.6</v>
      </c>
      <c r="M33" s="20">
        <v>140.6</v>
      </c>
      <c r="N33" s="20">
        <v>126.4</v>
      </c>
      <c r="O33" s="17">
        <v>178</v>
      </c>
      <c r="P33" s="17">
        <v>227</v>
      </c>
      <c r="Q33" s="47">
        <v>230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539</v>
      </c>
      <c r="F37" s="9" t="s">
        <v>539</v>
      </c>
      <c r="G37" s="182" t="s">
        <v>539</v>
      </c>
      <c r="H37" s="183"/>
      <c r="I37" s="186"/>
      <c r="J37" s="182" t="s">
        <v>539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532</v>
      </c>
      <c r="F39" s="8" t="s">
        <v>532</v>
      </c>
      <c r="G39" s="8" t="s">
        <v>532</v>
      </c>
      <c r="H39" s="8" t="s">
        <v>532</v>
      </c>
      <c r="I39" s="8" t="s">
        <v>532</v>
      </c>
      <c r="J39" s="8" t="s">
        <v>532</v>
      </c>
      <c r="K39" s="8" t="s">
        <v>532</v>
      </c>
      <c r="L39" s="95" t="s">
        <v>532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532</v>
      </c>
      <c r="E40" s="16" t="s">
        <v>532</v>
      </c>
      <c r="F40" s="16" t="s">
        <v>532</v>
      </c>
      <c r="G40" s="16" t="s">
        <v>532</v>
      </c>
      <c r="H40" s="16" t="s">
        <v>532</v>
      </c>
      <c r="I40" s="16" t="s">
        <v>532</v>
      </c>
      <c r="J40" s="16" t="s">
        <v>532</v>
      </c>
      <c r="K40" s="16" t="s">
        <v>532</v>
      </c>
      <c r="L40" s="16" t="s">
        <v>532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540</v>
      </c>
      <c r="F44" s="9" t="s">
        <v>540</v>
      </c>
      <c r="G44" s="182" t="s">
        <v>540</v>
      </c>
      <c r="H44" s="183"/>
      <c r="I44" s="184"/>
      <c r="J44" s="26">
        <v>5.2439999999999998</v>
      </c>
      <c r="K44" s="9">
        <v>11.004</v>
      </c>
      <c r="L44" s="182">
        <v>17.581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541</v>
      </c>
      <c r="C45" s="11" t="s">
        <v>542</v>
      </c>
      <c r="D45" s="11" t="s">
        <v>543</v>
      </c>
      <c r="E45" s="11" t="s">
        <v>544</v>
      </c>
      <c r="F45" s="11" t="s">
        <v>545</v>
      </c>
      <c r="G45" s="11" t="s">
        <v>546</v>
      </c>
      <c r="H45" s="11" t="s">
        <v>547</v>
      </c>
      <c r="I45" s="28" t="s">
        <v>548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549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532</v>
      </c>
      <c r="F46" s="8" t="s">
        <v>532</v>
      </c>
      <c r="G46" s="8" t="s">
        <v>532</v>
      </c>
      <c r="H46" s="8" t="s">
        <v>532</v>
      </c>
      <c r="I46" s="95" t="s">
        <v>532</v>
      </c>
      <c r="J46" s="7">
        <v>12</v>
      </c>
      <c r="K46" s="39">
        <v>10</v>
      </c>
      <c r="L46" s="8">
        <v>15</v>
      </c>
      <c r="M46" s="8">
        <v>18</v>
      </c>
      <c r="N46" s="13">
        <v>20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532</v>
      </c>
      <c r="E47" s="16" t="s">
        <v>532</v>
      </c>
      <c r="F47" s="16" t="s">
        <v>532</v>
      </c>
      <c r="G47" s="16" t="s">
        <v>532</v>
      </c>
      <c r="H47" s="16" t="s">
        <v>532</v>
      </c>
      <c r="I47" s="16" t="s">
        <v>532</v>
      </c>
      <c r="J47" s="33">
        <v>113.4</v>
      </c>
      <c r="K47" s="45">
        <v>82.1</v>
      </c>
      <c r="L47" s="20">
        <v>80.7</v>
      </c>
      <c r="M47" s="16">
        <v>79.3</v>
      </c>
      <c r="N47" s="46">
        <v>80.599999999999994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592</v>
      </c>
      <c r="C51" s="182">
        <v>10.007</v>
      </c>
      <c r="D51" s="183"/>
      <c r="E51" s="184"/>
      <c r="F51" s="185">
        <v>16.074999999999999</v>
      </c>
      <c r="G51" s="183"/>
      <c r="H51" s="186"/>
      <c r="I51" s="182">
        <v>6.5880000000000001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250</v>
      </c>
      <c r="D53" s="8">
        <v>250</v>
      </c>
      <c r="E53" s="54" t="s">
        <v>32</v>
      </c>
      <c r="F53" s="8">
        <v>350</v>
      </c>
      <c r="G53" s="8">
        <v>300</v>
      </c>
      <c r="H53" s="55">
        <v>350</v>
      </c>
      <c r="I53" s="8">
        <v>30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249</v>
      </c>
      <c r="D54" s="56">
        <v>252</v>
      </c>
      <c r="E54" s="57" t="s">
        <v>32</v>
      </c>
      <c r="F54" s="17">
        <v>252</v>
      </c>
      <c r="G54" s="56">
        <v>254</v>
      </c>
      <c r="H54" s="58">
        <v>254</v>
      </c>
      <c r="I54" s="31">
        <v>64.400000000000006</v>
      </c>
      <c r="J54" s="59">
        <v>64.3</v>
      </c>
      <c r="K54" s="32">
        <v>64.3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41610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550</v>
      </c>
      <c r="B9" s="7" t="s">
        <v>590</v>
      </c>
      <c r="C9" s="8" t="s">
        <v>15</v>
      </c>
      <c r="D9" s="9">
        <v>15.407999999999999</v>
      </c>
      <c r="E9" s="182">
        <v>15.367000000000001</v>
      </c>
      <c r="F9" s="183"/>
      <c r="G9" s="184"/>
      <c r="H9" s="7" t="s">
        <v>15</v>
      </c>
      <c r="I9" s="8" t="s">
        <v>15</v>
      </c>
      <c r="J9" s="9">
        <v>11.75</v>
      </c>
      <c r="K9" s="182">
        <v>12.948</v>
      </c>
      <c r="L9" s="183"/>
      <c r="M9" s="184"/>
      <c r="N9" s="7" t="s">
        <v>15</v>
      </c>
      <c r="O9" s="9">
        <v>16.652999999999999</v>
      </c>
      <c r="P9" s="182">
        <v>24.497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531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600</v>
      </c>
      <c r="F11" s="8">
        <v>750</v>
      </c>
      <c r="G11" s="13" t="s">
        <v>532</v>
      </c>
      <c r="H11" s="7" t="s">
        <v>15</v>
      </c>
      <c r="I11" s="8" t="s">
        <v>15</v>
      </c>
      <c r="J11" s="8">
        <v>75</v>
      </c>
      <c r="K11" s="8">
        <v>450</v>
      </c>
      <c r="L11" s="8">
        <v>500</v>
      </c>
      <c r="M11" s="13">
        <v>500</v>
      </c>
      <c r="N11" s="7" t="s">
        <v>15</v>
      </c>
      <c r="O11" s="8">
        <v>140</v>
      </c>
      <c r="P11" s="8">
        <v>200</v>
      </c>
      <c r="Q11" s="8">
        <v>500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255</v>
      </c>
      <c r="E12" s="18">
        <v>516</v>
      </c>
      <c r="F12" s="18">
        <v>522</v>
      </c>
      <c r="G12" s="19" t="s">
        <v>532</v>
      </c>
      <c r="H12" s="15" t="s">
        <v>34</v>
      </c>
      <c r="I12" s="16" t="s">
        <v>34</v>
      </c>
      <c r="J12" s="20">
        <v>129.30000000000001</v>
      </c>
      <c r="K12" s="18">
        <v>353</v>
      </c>
      <c r="L12" s="18">
        <v>371</v>
      </c>
      <c r="M12" s="19">
        <v>405</v>
      </c>
      <c r="N12" s="15" t="s">
        <v>34</v>
      </c>
      <c r="O12" s="20">
        <v>152.69999999999999</v>
      </c>
      <c r="P12" s="17">
        <v>171.4</v>
      </c>
      <c r="Q12" s="17">
        <v>304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4.5999999999999996</v>
      </c>
      <c r="C16" s="9">
        <v>10.125</v>
      </c>
      <c r="D16" s="8" t="s">
        <v>15</v>
      </c>
      <c r="E16" s="9">
        <v>21.873000000000001</v>
      </c>
      <c r="F16" s="182">
        <v>22.361999999999998</v>
      </c>
      <c r="G16" s="183"/>
      <c r="H16" s="184"/>
      <c r="I16" s="26">
        <v>8.4529999999999994</v>
      </c>
      <c r="J16" s="9">
        <v>16.2</v>
      </c>
      <c r="K16" s="9">
        <v>19.776</v>
      </c>
      <c r="L16" s="195">
        <v>19.731000000000002</v>
      </c>
      <c r="M16" s="196"/>
      <c r="N16" s="197"/>
      <c r="O16" s="185">
        <v>14.8</v>
      </c>
      <c r="P16" s="186"/>
      <c r="Q16" s="27">
        <v>13.7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97" t="s">
        <v>475</v>
      </c>
      <c r="C18" s="91">
        <v>10</v>
      </c>
      <c r="D18" s="8" t="s">
        <v>15</v>
      </c>
      <c r="E18" s="8">
        <v>1700</v>
      </c>
      <c r="F18" s="8">
        <v>30</v>
      </c>
      <c r="G18" s="8">
        <v>30</v>
      </c>
      <c r="H18" s="13">
        <v>30</v>
      </c>
      <c r="I18" s="7">
        <v>15</v>
      </c>
      <c r="J18" s="8">
        <v>350</v>
      </c>
      <c r="K18" s="8">
        <v>1600</v>
      </c>
      <c r="L18" s="8">
        <v>12</v>
      </c>
      <c r="M18" s="8">
        <v>10</v>
      </c>
      <c r="N18" s="8">
        <v>12</v>
      </c>
      <c r="O18" s="7">
        <v>700</v>
      </c>
      <c r="P18" s="8">
        <v>700</v>
      </c>
      <c r="Q18" s="13">
        <v>180</v>
      </c>
    </row>
    <row r="19" spans="1:18" ht="12" thickBot="1" x14ac:dyDescent="0.2">
      <c r="A19" s="14" t="s">
        <v>33</v>
      </c>
      <c r="B19" s="98" t="s">
        <v>475</v>
      </c>
      <c r="C19" s="93">
        <v>98.8</v>
      </c>
      <c r="D19" s="16" t="s">
        <v>34</v>
      </c>
      <c r="E19" s="17">
        <v>883</v>
      </c>
      <c r="F19" s="31">
        <v>58</v>
      </c>
      <c r="G19" s="31">
        <v>57.5</v>
      </c>
      <c r="H19" s="32">
        <v>58.8</v>
      </c>
      <c r="I19" s="33">
        <v>150.19999999999999</v>
      </c>
      <c r="J19" s="17">
        <v>336</v>
      </c>
      <c r="K19" s="17">
        <v>802</v>
      </c>
      <c r="L19" s="31">
        <v>52.6</v>
      </c>
      <c r="M19" s="31">
        <v>53.7</v>
      </c>
      <c r="N19" s="34">
        <v>53.4</v>
      </c>
      <c r="O19" s="35">
        <v>520</v>
      </c>
      <c r="P19" s="18">
        <v>526</v>
      </c>
      <c r="Q19" s="36">
        <v>213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5.694</v>
      </c>
      <c r="C23" s="182">
        <v>8.1379999999999999</v>
      </c>
      <c r="D23" s="183"/>
      <c r="E23" s="184"/>
      <c r="F23" s="26">
        <v>7.2439999999999998</v>
      </c>
      <c r="G23" s="9">
        <v>7.6749999999999998</v>
      </c>
      <c r="H23" s="182">
        <v>6.3760000000000003</v>
      </c>
      <c r="I23" s="183"/>
      <c r="J23" s="184"/>
      <c r="K23" s="7" t="s">
        <v>15</v>
      </c>
      <c r="L23" s="9">
        <v>30.957000000000001</v>
      </c>
      <c r="M23" s="9">
        <v>28.617000000000001</v>
      </c>
      <c r="N23" s="9">
        <v>34.581000000000003</v>
      </c>
      <c r="O23" s="182">
        <v>41.204000000000001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533</v>
      </c>
      <c r="G24" s="11" t="s">
        <v>534</v>
      </c>
      <c r="H24" s="11" t="s">
        <v>535</v>
      </c>
      <c r="I24" s="11" t="s">
        <v>536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30</v>
      </c>
      <c r="C25" s="8">
        <v>20</v>
      </c>
      <c r="D25" s="8">
        <v>25</v>
      </c>
      <c r="E25" s="13">
        <v>20</v>
      </c>
      <c r="F25" s="7">
        <v>1000</v>
      </c>
      <c r="G25" s="8">
        <v>400</v>
      </c>
      <c r="H25" s="8">
        <v>30</v>
      </c>
      <c r="I25" s="8">
        <v>60</v>
      </c>
      <c r="J25" s="39">
        <v>60</v>
      </c>
      <c r="K25" s="7" t="s">
        <v>15</v>
      </c>
      <c r="L25" s="97" t="s">
        <v>475</v>
      </c>
      <c r="M25" s="8">
        <v>4500</v>
      </c>
      <c r="N25" s="8">
        <v>1800</v>
      </c>
      <c r="O25" s="8">
        <v>12</v>
      </c>
      <c r="P25" s="8">
        <v>10</v>
      </c>
      <c r="Q25" s="13">
        <v>10</v>
      </c>
    </row>
    <row r="26" spans="1:18" ht="12" thickBot="1" x14ac:dyDescent="0.2">
      <c r="A26" s="14" t="s">
        <v>33</v>
      </c>
      <c r="B26" s="33">
        <v>103.7</v>
      </c>
      <c r="C26" s="31">
        <v>71.3</v>
      </c>
      <c r="D26" s="31">
        <v>69.900000000000006</v>
      </c>
      <c r="E26" s="32">
        <v>69.400000000000006</v>
      </c>
      <c r="F26" s="40">
        <v>541</v>
      </c>
      <c r="G26" s="17">
        <v>247</v>
      </c>
      <c r="H26" s="31">
        <v>66.3</v>
      </c>
      <c r="I26" s="31">
        <v>73.3</v>
      </c>
      <c r="J26" s="34">
        <v>75.400000000000006</v>
      </c>
      <c r="K26" s="16" t="s">
        <v>34</v>
      </c>
      <c r="L26" s="99" t="s">
        <v>525</v>
      </c>
      <c r="M26" s="16">
        <v>3240</v>
      </c>
      <c r="N26" s="41">
        <v>912</v>
      </c>
      <c r="O26" s="31">
        <v>39</v>
      </c>
      <c r="P26" s="31">
        <v>37.4</v>
      </c>
      <c r="Q26" s="32">
        <v>38.6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537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14.574999999999999</v>
      </c>
      <c r="C30" s="9">
        <v>20.247</v>
      </c>
      <c r="D30" s="9">
        <v>23.8</v>
      </c>
      <c r="E30" s="182">
        <v>23.978999999999999</v>
      </c>
      <c r="F30" s="184"/>
      <c r="G30" s="26">
        <v>11.726000000000001</v>
      </c>
      <c r="H30" s="9">
        <v>14.712999999999999</v>
      </c>
      <c r="I30" s="9">
        <v>24.7</v>
      </c>
      <c r="J30" s="182">
        <v>28.786999999999999</v>
      </c>
      <c r="K30" s="183"/>
      <c r="L30" s="184"/>
      <c r="M30" s="26">
        <v>3.2330000000000001</v>
      </c>
      <c r="N30" s="9">
        <v>4.8319999999999999</v>
      </c>
      <c r="O30" s="182">
        <v>4.5339999999999998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538</v>
      </c>
      <c r="Q31" s="12" t="s">
        <v>101</v>
      </c>
      <c r="R31" s="22"/>
    </row>
    <row r="32" spans="1:18" x14ac:dyDescent="0.15">
      <c r="A32" s="43" t="s">
        <v>31</v>
      </c>
      <c r="B32" s="7">
        <v>20</v>
      </c>
      <c r="C32" s="8">
        <v>30</v>
      </c>
      <c r="D32" s="8">
        <v>18</v>
      </c>
      <c r="E32" s="8">
        <v>8</v>
      </c>
      <c r="F32" s="39">
        <v>8</v>
      </c>
      <c r="G32" s="7">
        <v>8</v>
      </c>
      <c r="H32" s="8">
        <v>1500</v>
      </c>
      <c r="I32" s="8">
        <v>4800</v>
      </c>
      <c r="J32" s="8">
        <v>12</v>
      </c>
      <c r="K32" s="8">
        <v>12</v>
      </c>
      <c r="L32" s="13">
        <v>15</v>
      </c>
      <c r="M32" s="7">
        <v>180</v>
      </c>
      <c r="N32" s="8">
        <v>120</v>
      </c>
      <c r="O32" s="8">
        <v>250</v>
      </c>
      <c r="P32" s="8">
        <v>250</v>
      </c>
      <c r="Q32" s="13">
        <v>280</v>
      </c>
      <c r="R32" s="22"/>
    </row>
    <row r="33" spans="1:18" ht="12" thickBot="1" x14ac:dyDescent="0.2">
      <c r="A33" s="44" t="s">
        <v>33</v>
      </c>
      <c r="B33" s="15">
        <v>176.2</v>
      </c>
      <c r="C33" s="17">
        <v>144.30000000000001</v>
      </c>
      <c r="D33" s="20">
        <v>69.099999999999994</v>
      </c>
      <c r="E33" s="20">
        <v>48.9</v>
      </c>
      <c r="F33" s="45">
        <v>48.2</v>
      </c>
      <c r="G33" s="33">
        <v>104.6</v>
      </c>
      <c r="H33" s="16">
        <v>929</v>
      </c>
      <c r="I33" s="16">
        <v>2690</v>
      </c>
      <c r="J33" s="20">
        <v>51.3</v>
      </c>
      <c r="K33" s="20">
        <v>51.9</v>
      </c>
      <c r="L33" s="46">
        <v>51.1</v>
      </c>
      <c r="M33" s="20">
        <v>130.69999999999999</v>
      </c>
      <c r="N33" s="20">
        <v>133</v>
      </c>
      <c r="O33" s="17">
        <v>199</v>
      </c>
      <c r="P33" s="17">
        <v>208</v>
      </c>
      <c r="Q33" s="47">
        <v>224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539</v>
      </c>
      <c r="F37" s="9" t="s">
        <v>539</v>
      </c>
      <c r="G37" s="182" t="s">
        <v>539</v>
      </c>
      <c r="H37" s="183"/>
      <c r="I37" s="186"/>
      <c r="J37" s="182" t="s">
        <v>539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532</v>
      </c>
      <c r="F39" s="8" t="s">
        <v>532</v>
      </c>
      <c r="G39" s="8" t="s">
        <v>532</v>
      </c>
      <c r="H39" s="8" t="s">
        <v>532</v>
      </c>
      <c r="I39" s="8" t="s">
        <v>532</v>
      </c>
      <c r="J39" s="8" t="s">
        <v>532</v>
      </c>
      <c r="K39" s="8" t="s">
        <v>532</v>
      </c>
      <c r="L39" s="95" t="s">
        <v>532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532</v>
      </c>
      <c r="E40" s="16" t="s">
        <v>532</v>
      </c>
      <c r="F40" s="16" t="s">
        <v>532</v>
      </c>
      <c r="G40" s="16" t="s">
        <v>532</v>
      </c>
      <c r="H40" s="16" t="s">
        <v>532</v>
      </c>
      <c r="I40" s="16" t="s">
        <v>532</v>
      </c>
      <c r="J40" s="16" t="s">
        <v>532</v>
      </c>
      <c r="K40" s="16" t="s">
        <v>532</v>
      </c>
      <c r="L40" s="16" t="s">
        <v>532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540</v>
      </c>
      <c r="F44" s="9" t="s">
        <v>540</v>
      </c>
      <c r="G44" s="182" t="s">
        <v>540</v>
      </c>
      <c r="H44" s="183"/>
      <c r="I44" s="184"/>
      <c r="J44" s="26">
        <v>5.4589999999999996</v>
      </c>
      <c r="K44" s="9">
        <v>11.115</v>
      </c>
      <c r="L44" s="182">
        <v>17.282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541</v>
      </c>
      <c r="C45" s="11" t="s">
        <v>542</v>
      </c>
      <c r="D45" s="11" t="s">
        <v>543</v>
      </c>
      <c r="E45" s="11" t="s">
        <v>544</v>
      </c>
      <c r="F45" s="11" t="s">
        <v>545</v>
      </c>
      <c r="G45" s="11" t="s">
        <v>546</v>
      </c>
      <c r="H45" s="11" t="s">
        <v>547</v>
      </c>
      <c r="I45" s="28" t="s">
        <v>548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549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532</v>
      </c>
      <c r="F46" s="8" t="s">
        <v>532</v>
      </c>
      <c r="G46" s="8" t="s">
        <v>532</v>
      </c>
      <c r="H46" s="8" t="s">
        <v>532</v>
      </c>
      <c r="I46" s="95" t="s">
        <v>532</v>
      </c>
      <c r="J46" s="7">
        <v>10</v>
      </c>
      <c r="K46" s="39">
        <v>12</v>
      </c>
      <c r="L46" s="8">
        <v>15</v>
      </c>
      <c r="M46" s="8">
        <v>18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532</v>
      </c>
      <c r="E47" s="16" t="s">
        <v>532</v>
      </c>
      <c r="F47" s="16" t="s">
        <v>532</v>
      </c>
      <c r="G47" s="16" t="s">
        <v>532</v>
      </c>
      <c r="H47" s="16" t="s">
        <v>532</v>
      </c>
      <c r="I47" s="16" t="s">
        <v>532</v>
      </c>
      <c r="J47" s="33">
        <v>100.7</v>
      </c>
      <c r="K47" s="45">
        <v>78.5</v>
      </c>
      <c r="L47" s="20">
        <v>76.3</v>
      </c>
      <c r="M47" s="16">
        <v>71.099999999999994</v>
      </c>
      <c r="N47" s="46">
        <v>72.2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593</v>
      </c>
      <c r="C51" s="182">
        <v>10.435</v>
      </c>
      <c r="D51" s="183"/>
      <c r="E51" s="184"/>
      <c r="F51" s="185">
        <v>12.467000000000001</v>
      </c>
      <c r="G51" s="183"/>
      <c r="H51" s="186"/>
      <c r="I51" s="182">
        <v>6.3520000000000003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200</v>
      </c>
      <c r="D53" s="8">
        <v>200</v>
      </c>
      <c r="E53" s="54" t="s">
        <v>32</v>
      </c>
      <c r="F53" s="8">
        <v>350</v>
      </c>
      <c r="G53" s="8">
        <v>350</v>
      </c>
      <c r="H53" s="55">
        <v>350</v>
      </c>
      <c r="I53" s="8">
        <v>40</v>
      </c>
      <c r="J53" s="8">
        <v>35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204</v>
      </c>
      <c r="D54" s="56">
        <v>234</v>
      </c>
      <c r="E54" s="57" t="s">
        <v>32</v>
      </c>
      <c r="F54" s="17">
        <v>275</v>
      </c>
      <c r="G54" s="56">
        <v>282</v>
      </c>
      <c r="H54" s="58">
        <v>281</v>
      </c>
      <c r="I54" s="31">
        <v>69</v>
      </c>
      <c r="J54" s="59">
        <v>62.9</v>
      </c>
      <c r="K54" s="32">
        <v>63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41617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550</v>
      </c>
      <c r="B9" s="7" t="s">
        <v>590</v>
      </c>
      <c r="C9" s="8" t="s">
        <v>15</v>
      </c>
      <c r="D9" s="9">
        <v>15.03</v>
      </c>
      <c r="E9" s="182">
        <v>15.16</v>
      </c>
      <c r="F9" s="183"/>
      <c r="G9" s="184"/>
      <c r="H9" s="7" t="s">
        <v>15</v>
      </c>
      <c r="I9" s="8" t="s">
        <v>15</v>
      </c>
      <c r="J9" s="9">
        <v>11.52</v>
      </c>
      <c r="K9" s="182">
        <v>12.007999999999999</v>
      </c>
      <c r="L9" s="183"/>
      <c r="M9" s="184"/>
      <c r="N9" s="7" t="s">
        <v>15</v>
      </c>
      <c r="O9" s="9">
        <v>16.878</v>
      </c>
      <c r="P9" s="182">
        <v>24.547000000000001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531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900</v>
      </c>
      <c r="F11" s="8">
        <v>950</v>
      </c>
      <c r="G11" s="13" t="s">
        <v>532</v>
      </c>
      <c r="H11" s="7" t="s">
        <v>15</v>
      </c>
      <c r="I11" s="8" t="s">
        <v>15</v>
      </c>
      <c r="J11" s="8">
        <v>70</v>
      </c>
      <c r="K11" s="8">
        <v>350</v>
      </c>
      <c r="L11" s="8">
        <v>500</v>
      </c>
      <c r="M11" s="13">
        <v>600</v>
      </c>
      <c r="N11" s="7" t="s">
        <v>15</v>
      </c>
      <c r="O11" s="8">
        <v>120</v>
      </c>
      <c r="P11" s="8">
        <v>200</v>
      </c>
      <c r="Q11" s="8">
        <v>550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217</v>
      </c>
      <c r="E12" s="18">
        <v>612</v>
      </c>
      <c r="F12" s="18">
        <v>733</v>
      </c>
      <c r="G12" s="19" t="s">
        <v>532</v>
      </c>
      <c r="H12" s="15" t="s">
        <v>34</v>
      </c>
      <c r="I12" s="16" t="s">
        <v>34</v>
      </c>
      <c r="J12" s="20">
        <v>128</v>
      </c>
      <c r="K12" s="18">
        <v>291</v>
      </c>
      <c r="L12" s="18">
        <v>364</v>
      </c>
      <c r="M12" s="19">
        <v>405</v>
      </c>
      <c r="N12" s="15" t="s">
        <v>34</v>
      </c>
      <c r="O12" s="20">
        <v>147.5</v>
      </c>
      <c r="P12" s="17">
        <v>167.1</v>
      </c>
      <c r="Q12" s="17">
        <v>324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3.8879999999999999</v>
      </c>
      <c r="C16" s="9">
        <v>10.41</v>
      </c>
      <c r="D16" s="8" t="s">
        <v>15</v>
      </c>
      <c r="E16" s="9">
        <v>21.632999999999999</v>
      </c>
      <c r="F16" s="182">
        <v>22.048999999999999</v>
      </c>
      <c r="G16" s="183"/>
      <c r="H16" s="184"/>
      <c r="I16" s="26">
        <v>8.3170000000000002</v>
      </c>
      <c r="J16" s="9">
        <v>16.760000000000002</v>
      </c>
      <c r="K16" s="9">
        <v>19.79</v>
      </c>
      <c r="L16" s="195">
        <v>19.524999999999999</v>
      </c>
      <c r="M16" s="196"/>
      <c r="N16" s="197"/>
      <c r="O16" s="185">
        <v>15.151</v>
      </c>
      <c r="P16" s="186"/>
      <c r="Q16" s="27">
        <v>13.983000000000001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40</v>
      </c>
      <c r="C18" s="91">
        <v>12</v>
      </c>
      <c r="D18" s="8" t="s">
        <v>15</v>
      </c>
      <c r="E18" s="8">
        <v>1700</v>
      </c>
      <c r="F18" s="8">
        <v>15</v>
      </c>
      <c r="G18" s="8">
        <v>15</v>
      </c>
      <c r="H18" s="13">
        <v>18</v>
      </c>
      <c r="I18" s="7">
        <v>20</v>
      </c>
      <c r="J18" s="8">
        <v>380</v>
      </c>
      <c r="K18" s="8">
        <v>1700</v>
      </c>
      <c r="L18" s="8">
        <v>15</v>
      </c>
      <c r="M18" s="8">
        <v>10</v>
      </c>
      <c r="N18" s="8">
        <v>10</v>
      </c>
      <c r="O18" s="7">
        <v>600</v>
      </c>
      <c r="P18" s="8">
        <v>600</v>
      </c>
      <c r="Q18" s="13">
        <v>180</v>
      </c>
    </row>
    <row r="19" spans="1:18" ht="12" thickBot="1" x14ac:dyDescent="0.2">
      <c r="A19" s="14" t="s">
        <v>33</v>
      </c>
      <c r="B19" s="92">
        <v>59.4</v>
      </c>
      <c r="C19" s="93">
        <v>97.3</v>
      </c>
      <c r="D19" s="16" t="s">
        <v>34</v>
      </c>
      <c r="E19" s="17">
        <v>829</v>
      </c>
      <c r="F19" s="31">
        <v>54</v>
      </c>
      <c r="G19" s="31">
        <v>48</v>
      </c>
      <c r="H19" s="32">
        <v>47.2</v>
      </c>
      <c r="I19" s="33">
        <v>149.80000000000001</v>
      </c>
      <c r="J19" s="17">
        <v>315</v>
      </c>
      <c r="K19" s="17">
        <v>772</v>
      </c>
      <c r="L19" s="31">
        <v>53.9</v>
      </c>
      <c r="M19" s="31">
        <v>52.6</v>
      </c>
      <c r="N19" s="34">
        <v>54.2</v>
      </c>
      <c r="O19" s="35">
        <v>484</v>
      </c>
      <c r="P19" s="18">
        <v>513</v>
      </c>
      <c r="Q19" s="36">
        <v>208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7.0229999999999997</v>
      </c>
      <c r="C23" s="182">
        <v>8.0519999999999996</v>
      </c>
      <c r="D23" s="183"/>
      <c r="E23" s="184"/>
      <c r="F23" s="26">
        <v>6.93</v>
      </c>
      <c r="G23" s="9">
        <v>7.5549999999999997</v>
      </c>
      <c r="H23" s="182">
        <v>6.3159999999999998</v>
      </c>
      <c r="I23" s="183"/>
      <c r="J23" s="184"/>
      <c r="K23" s="7" t="s">
        <v>15</v>
      </c>
      <c r="L23" s="9">
        <v>31.041</v>
      </c>
      <c r="M23" s="9">
        <v>28.478000000000002</v>
      </c>
      <c r="N23" s="9">
        <v>34.335000000000001</v>
      </c>
      <c r="O23" s="182">
        <v>41.082999999999998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533</v>
      </c>
      <c r="G24" s="11" t="s">
        <v>534</v>
      </c>
      <c r="H24" s="11" t="s">
        <v>535</v>
      </c>
      <c r="I24" s="11" t="s">
        <v>536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25</v>
      </c>
      <c r="C25" s="8">
        <v>20</v>
      </c>
      <c r="D25" s="8">
        <v>22</v>
      </c>
      <c r="E25" s="13">
        <v>22</v>
      </c>
      <c r="F25" s="7">
        <v>900</v>
      </c>
      <c r="G25" s="8">
        <v>400</v>
      </c>
      <c r="H25" s="8">
        <v>30</v>
      </c>
      <c r="I25" s="8">
        <v>60</v>
      </c>
      <c r="J25" s="39">
        <v>60</v>
      </c>
      <c r="K25" s="7" t="s">
        <v>15</v>
      </c>
      <c r="L25" s="8">
        <v>1000</v>
      </c>
      <c r="M25" s="8">
        <v>5000</v>
      </c>
      <c r="N25" s="8">
        <v>1500</v>
      </c>
      <c r="O25" s="8">
        <v>8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106.7</v>
      </c>
      <c r="C26" s="31">
        <v>73.599999999999994</v>
      </c>
      <c r="D26" s="31">
        <v>70.900000000000006</v>
      </c>
      <c r="E26" s="32">
        <v>70.3</v>
      </c>
      <c r="F26" s="40">
        <v>510</v>
      </c>
      <c r="G26" s="17">
        <v>249</v>
      </c>
      <c r="H26" s="31">
        <v>59.8</v>
      </c>
      <c r="I26" s="31">
        <v>73.599999999999994</v>
      </c>
      <c r="J26" s="34">
        <v>77.599999999999994</v>
      </c>
      <c r="K26" s="16" t="s">
        <v>34</v>
      </c>
      <c r="L26" s="41">
        <v>600</v>
      </c>
      <c r="M26" s="16">
        <v>3080</v>
      </c>
      <c r="N26" s="41">
        <v>775</v>
      </c>
      <c r="O26" s="31">
        <v>38.799999999999997</v>
      </c>
      <c r="P26" s="31">
        <v>38</v>
      </c>
      <c r="Q26" s="32">
        <v>37.700000000000003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537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14.987</v>
      </c>
      <c r="C30" s="9">
        <v>20.332000000000001</v>
      </c>
      <c r="D30" s="9">
        <v>23.728999999999999</v>
      </c>
      <c r="E30" s="182">
        <v>22.86</v>
      </c>
      <c r="F30" s="184"/>
      <c r="G30" s="26">
        <v>12.191000000000001</v>
      </c>
      <c r="H30" s="9">
        <v>14.688000000000001</v>
      </c>
      <c r="I30" s="9">
        <v>24.689</v>
      </c>
      <c r="J30" s="182">
        <v>28.593</v>
      </c>
      <c r="K30" s="183"/>
      <c r="L30" s="184"/>
      <c r="M30" s="26">
        <v>3.51</v>
      </c>
      <c r="N30" s="9">
        <v>4.1040000000000001</v>
      </c>
      <c r="O30" s="182">
        <v>4.2670000000000003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538</v>
      </c>
      <c r="Q31" s="12" t="s">
        <v>101</v>
      </c>
      <c r="R31" s="22"/>
    </row>
    <row r="32" spans="1:18" x14ac:dyDescent="0.15">
      <c r="A32" s="43" t="s">
        <v>31</v>
      </c>
      <c r="B32" s="7">
        <v>30</v>
      </c>
      <c r="C32" s="8">
        <v>25</v>
      </c>
      <c r="D32" s="8">
        <v>15</v>
      </c>
      <c r="E32" s="8">
        <v>8</v>
      </c>
      <c r="F32" s="39">
        <v>10</v>
      </c>
      <c r="G32" s="7">
        <v>50</v>
      </c>
      <c r="H32" s="8">
        <v>1700</v>
      </c>
      <c r="I32" s="8">
        <v>5500</v>
      </c>
      <c r="J32" s="8">
        <v>15</v>
      </c>
      <c r="K32" s="8">
        <v>15</v>
      </c>
      <c r="L32" s="13">
        <v>15</v>
      </c>
      <c r="M32" s="7">
        <v>100</v>
      </c>
      <c r="N32" s="8">
        <v>100</v>
      </c>
      <c r="O32" s="8">
        <v>250</v>
      </c>
      <c r="P32" s="8">
        <v>250</v>
      </c>
      <c r="Q32" s="13">
        <v>300</v>
      </c>
      <c r="R32" s="22"/>
    </row>
    <row r="33" spans="1:18" ht="12" thickBot="1" x14ac:dyDescent="0.2">
      <c r="A33" s="44" t="s">
        <v>33</v>
      </c>
      <c r="B33" s="15">
        <v>169.9</v>
      </c>
      <c r="C33" s="17">
        <v>140.9</v>
      </c>
      <c r="D33" s="20">
        <v>75.2</v>
      </c>
      <c r="E33" s="20">
        <v>49.7</v>
      </c>
      <c r="F33" s="45">
        <v>49.1</v>
      </c>
      <c r="G33" s="33">
        <v>129.4</v>
      </c>
      <c r="H33" s="16">
        <v>919</v>
      </c>
      <c r="I33" s="16">
        <v>2700</v>
      </c>
      <c r="J33" s="20">
        <v>54.3</v>
      </c>
      <c r="K33" s="20">
        <v>53.3</v>
      </c>
      <c r="L33" s="46">
        <v>55</v>
      </c>
      <c r="M33" s="20">
        <v>123.9</v>
      </c>
      <c r="N33" s="20">
        <v>126.3</v>
      </c>
      <c r="O33" s="17">
        <v>214</v>
      </c>
      <c r="P33" s="17">
        <v>222</v>
      </c>
      <c r="Q33" s="47">
        <v>248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539</v>
      </c>
      <c r="F37" s="9" t="s">
        <v>539</v>
      </c>
      <c r="G37" s="182" t="s">
        <v>539</v>
      </c>
      <c r="H37" s="183"/>
      <c r="I37" s="186"/>
      <c r="J37" s="182" t="s">
        <v>539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532</v>
      </c>
      <c r="F39" s="8" t="s">
        <v>532</v>
      </c>
      <c r="G39" s="8" t="s">
        <v>532</v>
      </c>
      <c r="H39" s="8" t="s">
        <v>532</v>
      </c>
      <c r="I39" s="8" t="s">
        <v>532</v>
      </c>
      <c r="J39" s="8" t="s">
        <v>532</v>
      </c>
      <c r="K39" s="8" t="s">
        <v>532</v>
      </c>
      <c r="L39" s="95" t="s">
        <v>532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532</v>
      </c>
      <c r="E40" s="16" t="s">
        <v>532</v>
      </c>
      <c r="F40" s="16" t="s">
        <v>532</v>
      </c>
      <c r="G40" s="16" t="s">
        <v>532</v>
      </c>
      <c r="H40" s="16" t="s">
        <v>532</v>
      </c>
      <c r="I40" s="16" t="s">
        <v>532</v>
      </c>
      <c r="J40" s="16" t="s">
        <v>532</v>
      </c>
      <c r="K40" s="16" t="s">
        <v>532</v>
      </c>
      <c r="L40" s="16" t="s">
        <v>532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540</v>
      </c>
      <c r="F44" s="9" t="s">
        <v>540</v>
      </c>
      <c r="G44" s="182" t="s">
        <v>540</v>
      </c>
      <c r="H44" s="183"/>
      <c r="I44" s="184"/>
      <c r="J44" s="26">
        <v>5.2869999999999999</v>
      </c>
      <c r="K44" s="9">
        <v>10.906000000000001</v>
      </c>
      <c r="L44" s="182">
        <v>17.266999999999999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541</v>
      </c>
      <c r="C45" s="11" t="s">
        <v>542</v>
      </c>
      <c r="D45" s="11" t="s">
        <v>543</v>
      </c>
      <c r="E45" s="11" t="s">
        <v>544</v>
      </c>
      <c r="F45" s="11" t="s">
        <v>545</v>
      </c>
      <c r="G45" s="11" t="s">
        <v>546</v>
      </c>
      <c r="H45" s="11" t="s">
        <v>547</v>
      </c>
      <c r="I45" s="28" t="s">
        <v>548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549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532</v>
      </c>
      <c r="F46" s="8" t="s">
        <v>532</v>
      </c>
      <c r="G46" s="8" t="s">
        <v>532</v>
      </c>
      <c r="H46" s="8" t="s">
        <v>532</v>
      </c>
      <c r="I46" s="95" t="s">
        <v>532</v>
      </c>
      <c r="J46" s="7">
        <v>12</v>
      </c>
      <c r="K46" s="39">
        <v>12</v>
      </c>
      <c r="L46" s="8">
        <v>18</v>
      </c>
      <c r="M46" s="8">
        <v>18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532</v>
      </c>
      <c r="E47" s="16" t="s">
        <v>532</v>
      </c>
      <c r="F47" s="16" t="s">
        <v>532</v>
      </c>
      <c r="G47" s="16" t="s">
        <v>532</v>
      </c>
      <c r="H47" s="16" t="s">
        <v>532</v>
      </c>
      <c r="I47" s="16" t="s">
        <v>532</v>
      </c>
      <c r="J47" s="33">
        <v>101.4</v>
      </c>
      <c r="K47" s="45">
        <v>78</v>
      </c>
      <c r="L47" s="20">
        <v>72.599999999999994</v>
      </c>
      <c r="M47" s="16">
        <v>71.8</v>
      </c>
      <c r="N47" s="46">
        <v>73.8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593</v>
      </c>
      <c r="C51" s="182">
        <v>10.608000000000001</v>
      </c>
      <c r="D51" s="183"/>
      <c r="E51" s="184"/>
      <c r="F51" s="185">
        <v>11.707000000000001</v>
      </c>
      <c r="G51" s="183"/>
      <c r="H51" s="186"/>
      <c r="I51" s="182">
        <v>6.1310000000000002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200</v>
      </c>
      <c r="D53" s="8">
        <v>400</v>
      </c>
      <c r="E53" s="54" t="s">
        <v>32</v>
      </c>
      <c r="F53" s="8">
        <v>350</v>
      </c>
      <c r="G53" s="8">
        <v>350</v>
      </c>
      <c r="H53" s="55">
        <v>350</v>
      </c>
      <c r="I53" s="8">
        <v>25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233</v>
      </c>
      <c r="D54" s="56">
        <v>342</v>
      </c>
      <c r="E54" s="57" t="s">
        <v>32</v>
      </c>
      <c r="F54" s="17">
        <v>295</v>
      </c>
      <c r="G54" s="56">
        <v>288</v>
      </c>
      <c r="H54" s="58">
        <v>301</v>
      </c>
      <c r="I54" s="31">
        <v>70</v>
      </c>
      <c r="J54" s="59">
        <v>64.599999999999994</v>
      </c>
      <c r="K54" s="32">
        <v>63.8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0" zoomScaleNormal="100"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41624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550</v>
      </c>
      <c r="B9" s="7" t="s">
        <v>590</v>
      </c>
      <c r="C9" s="8" t="s">
        <v>15</v>
      </c>
      <c r="D9" s="9">
        <v>15.34</v>
      </c>
      <c r="E9" s="182">
        <v>15.925000000000001</v>
      </c>
      <c r="F9" s="183"/>
      <c r="G9" s="184"/>
      <c r="H9" s="7" t="s">
        <v>15</v>
      </c>
      <c r="I9" s="8" t="s">
        <v>15</v>
      </c>
      <c r="J9" s="9">
        <v>12.036</v>
      </c>
      <c r="K9" s="182">
        <v>13.906000000000001</v>
      </c>
      <c r="L9" s="183"/>
      <c r="M9" s="184"/>
      <c r="N9" s="7" t="s">
        <v>15</v>
      </c>
      <c r="O9" s="9">
        <v>16.785</v>
      </c>
      <c r="P9" s="182">
        <v>24.617999999999999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531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550</v>
      </c>
      <c r="E11" s="8">
        <v>1000</v>
      </c>
      <c r="F11" s="8">
        <v>900</v>
      </c>
      <c r="G11" s="13" t="s">
        <v>166</v>
      </c>
      <c r="H11" s="7" t="s">
        <v>15</v>
      </c>
      <c r="I11" s="8" t="s">
        <v>15</v>
      </c>
      <c r="J11" s="8">
        <v>100</v>
      </c>
      <c r="K11" s="8">
        <v>400</v>
      </c>
      <c r="L11" s="8">
        <v>500</v>
      </c>
      <c r="M11" s="13">
        <v>650</v>
      </c>
      <c r="N11" s="7" t="s">
        <v>15</v>
      </c>
      <c r="O11" s="8">
        <v>90</v>
      </c>
      <c r="P11" s="8">
        <v>200</v>
      </c>
      <c r="Q11" s="8">
        <v>350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242</v>
      </c>
      <c r="E12" s="18">
        <v>653</v>
      </c>
      <c r="F12" s="18">
        <v>727</v>
      </c>
      <c r="G12" s="19" t="s">
        <v>166</v>
      </c>
      <c r="H12" s="15" t="s">
        <v>34</v>
      </c>
      <c r="I12" s="16" t="s">
        <v>34</v>
      </c>
      <c r="J12" s="20">
        <v>141.1</v>
      </c>
      <c r="K12" s="18">
        <v>278</v>
      </c>
      <c r="L12" s="18">
        <v>374</v>
      </c>
      <c r="M12" s="19">
        <v>423</v>
      </c>
      <c r="N12" s="15" t="s">
        <v>34</v>
      </c>
      <c r="O12" s="20">
        <v>147.80000000000001</v>
      </c>
      <c r="P12" s="17">
        <v>162.69999999999999</v>
      </c>
      <c r="Q12" s="17">
        <v>227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4.1550000000000002</v>
      </c>
      <c r="C16" s="9">
        <v>10.468</v>
      </c>
      <c r="D16" s="8" t="s">
        <v>15</v>
      </c>
      <c r="E16" s="9">
        <v>21.984999999999999</v>
      </c>
      <c r="F16" s="182">
        <v>22.722999999999999</v>
      </c>
      <c r="G16" s="183"/>
      <c r="H16" s="184"/>
      <c r="I16" s="26">
        <v>8.6329999999999991</v>
      </c>
      <c r="J16" s="9">
        <v>16.504999999999999</v>
      </c>
      <c r="K16" s="9">
        <v>19.949000000000002</v>
      </c>
      <c r="L16" s="195">
        <v>19.992000000000001</v>
      </c>
      <c r="M16" s="196"/>
      <c r="N16" s="197"/>
      <c r="O16" s="185">
        <v>15.234</v>
      </c>
      <c r="P16" s="186"/>
      <c r="Q16" s="27">
        <v>14.069000000000001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120</v>
      </c>
      <c r="C18" s="91">
        <v>35</v>
      </c>
      <c r="D18" s="8" t="s">
        <v>15</v>
      </c>
      <c r="E18" s="8">
        <v>2000</v>
      </c>
      <c r="F18" s="8">
        <v>15</v>
      </c>
      <c r="G18" s="8">
        <v>15</v>
      </c>
      <c r="H18" s="13">
        <v>15</v>
      </c>
      <c r="I18" s="7">
        <v>25</v>
      </c>
      <c r="J18" s="8">
        <v>320</v>
      </c>
      <c r="K18" s="8">
        <v>1500</v>
      </c>
      <c r="L18" s="8">
        <v>10</v>
      </c>
      <c r="M18" s="8">
        <v>10</v>
      </c>
      <c r="N18" s="8">
        <v>10</v>
      </c>
      <c r="O18" s="7">
        <v>700</v>
      </c>
      <c r="P18" s="8">
        <v>700</v>
      </c>
      <c r="Q18" s="13">
        <v>130</v>
      </c>
    </row>
    <row r="19" spans="1:18" ht="12" thickBot="1" x14ac:dyDescent="0.2">
      <c r="A19" s="14" t="s">
        <v>33</v>
      </c>
      <c r="B19" s="92">
        <v>68</v>
      </c>
      <c r="C19" s="93">
        <v>106.9</v>
      </c>
      <c r="D19" s="16" t="s">
        <v>34</v>
      </c>
      <c r="E19" s="17">
        <v>822</v>
      </c>
      <c r="F19" s="31">
        <v>57.2</v>
      </c>
      <c r="G19" s="31">
        <v>49.3</v>
      </c>
      <c r="H19" s="32">
        <v>47.1</v>
      </c>
      <c r="I19" s="33">
        <v>172.5</v>
      </c>
      <c r="J19" s="17">
        <v>297</v>
      </c>
      <c r="K19" s="17">
        <v>725</v>
      </c>
      <c r="L19" s="31">
        <v>54.6</v>
      </c>
      <c r="M19" s="31">
        <v>51.8</v>
      </c>
      <c r="N19" s="34">
        <v>53.4</v>
      </c>
      <c r="O19" s="35">
        <v>473</v>
      </c>
      <c r="P19" s="18">
        <v>505</v>
      </c>
      <c r="Q19" s="36">
        <v>216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7.1609999999999996</v>
      </c>
      <c r="C23" s="182">
        <v>8.48</v>
      </c>
      <c r="D23" s="183"/>
      <c r="E23" s="184"/>
      <c r="F23" s="26">
        <v>7.0439999999999996</v>
      </c>
      <c r="G23" s="9">
        <v>7.6210000000000004</v>
      </c>
      <c r="H23" s="182">
        <v>6.4770000000000003</v>
      </c>
      <c r="I23" s="183"/>
      <c r="J23" s="184"/>
      <c r="K23" s="7" t="s">
        <v>15</v>
      </c>
      <c r="L23" s="9">
        <v>31.016999999999999</v>
      </c>
      <c r="M23" s="9">
        <v>28.759</v>
      </c>
      <c r="N23" s="9">
        <v>34.64</v>
      </c>
      <c r="O23" s="182">
        <v>41.395000000000003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171</v>
      </c>
      <c r="G24" s="11" t="s">
        <v>149</v>
      </c>
      <c r="H24" s="11" t="s">
        <v>150</v>
      </c>
      <c r="I24" s="11" t="s">
        <v>174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25</v>
      </c>
      <c r="C25" s="8">
        <v>25</v>
      </c>
      <c r="D25" s="8">
        <v>25</v>
      </c>
      <c r="E25" s="13">
        <v>25</v>
      </c>
      <c r="F25" s="7">
        <v>1100</v>
      </c>
      <c r="G25" s="8">
        <v>400</v>
      </c>
      <c r="H25" s="8">
        <v>25</v>
      </c>
      <c r="I25" s="8">
        <v>40</v>
      </c>
      <c r="J25" s="39">
        <v>45</v>
      </c>
      <c r="K25" s="7" t="s">
        <v>15</v>
      </c>
      <c r="L25" s="8">
        <v>1100</v>
      </c>
      <c r="M25" s="8">
        <v>4200</v>
      </c>
      <c r="N25" s="8">
        <v>2800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122.7</v>
      </c>
      <c r="C26" s="31">
        <v>76.400000000000006</v>
      </c>
      <c r="D26" s="31">
        <v>71.3</v>
      </c>
      <c r="E26" s="32">
        <v>71.599999999999994</v>
      </c>
      <c r="F26" s="40">
        <v>520</v>
      </c>
      <c r="G26" s="17">
        <v>310</v>
      </c>
      <c r="H26" s="31">
        <v>59.8</v>
      </c>
      <c r="I26" s="31">
        <v>71</v>
      </c>
      <c r="J26" s="34">
        <v>73.3</v>
      </c>
      <c r="K26" s="16" t="s">
        <v>34</v>
      </c>
      <c r="L26" s="41">
        <v>595</v>
      </c>
      <c r="M26" s="16">
        <v>3230</v>
      </c>
      <c r="N26" s="41">
        <v>1289</v>
      </c>
      <c r="O26" s="31">
        <v>41</v>
      </c>
      <c r="P26" s="31">
        <v>38.9</v>
      </c>
      <c r="Q26" s="32">
        <v>38.200000000000003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175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15.018000000000001</v>
      </c>
      <c r="C30" s="9">
        <v>20.407</v>
      </c>
      <c r="D30" s="9">
        <v>23.774999999999999</v>
      </c>
      <c r="E30" s="182">
        <v>23.152000000000001</v>
      </c>
      <c r="F30" s="184"/>
      <c r="G30" s="26">
        <v>12.237</v>
      </c>
      <c r="H30" s="9">
        <v>14.805</v>
      </c>
      <c r="I30" s="9">
        <v>24.847999999999999</v>
      </c>
      <c r="J30" s="182">
        <v>29.196000000000002</v>
      </c>
      <c r="K30" s="183"/>
      <c r="L30" s="184"/>
      <c r="M30" s="26">
        <v>3.5779999999999998</v>
      </c>
      <c r="N30" s="9">
        <v>4.33</v>
      </c>
      <c r="O30" s="182">
        <v>5.0289999999999999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490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35</v>
      </c>
      <c r="D32" s="8">
        <v>10</v>
      </c>
      <c r="E32" s="8">
        <v>8</v>
      </c>
      <c r="F32" s="39">
        <v>10</v>
      </c>
      <c r="G32" s="7">
        <v>70</v>
      </c>
      <c r="H32" s="8">
        <v>1500</v>
      </c>
      <c r="I32" s="8">
        <v>4500</v>
      </c>
      <c r="J32" s="8">
        <v>15</v>
      </c>
      <c r="K32" s="8">
        <v>15</v>
      </c>
      <c r="L32" s="13">
        <v>15</v>
      </c>
      <c r="M32" s="7">
        <v>100</v>
      </c>
      <c r="N32" s="8">
        <v>120</v>
      </c>
      <c r="O32" s="8">
        <v>280</v>
      </c>
      <c r="P32" s="8">
        <v>300</v>
      </c>
      <c r="Q32" s="13">
        <v>380</v>
      </c>
      <c r="R32" s="22"/>
    </row>
    <row r="33" spans="1:18" ht="12" thickBot="1" x14ac:dyDescent="0.2">
      <c r="A33" s="44" t="s">
        <v>33</v>
      </c>
      <c r="B33" s="15">
        <v>173.1</v>
      </c>
      <c r="C33" s="17">
        <v>142.5</v>
      </c>
      <c r="D33" s="20">
        <v>76.400000000000006</v>
      </c>
      <c r="E33" s="20">
        <v>71.3</v>
      </c>
      <c r="F33" s="45">
        <v>71.599999999999994</v>
      </c>
      <c r="G33" s="33">
        <v>129.19999999999999</v>
      </c>
      <c r="H33" s="16">
        <v>949</v>
      </c>
      <c r="I33" s="16">
        <v>2720</v>
      </c>
      <c r="J33" s="20">
        <v>53.6</v>
      </c>
      <c r="K33" s="20">
        <v>54.3</v>
      </c>
      <c r="L33" s="46">
        <v>55.7</v>
      </c>
      <c r="M33" s="20">
        <v>129.9</v>
      </c>
      <c r="N33" s="20">
        <v>120.9</v>
      </c>
      <c r="O33" s="17">
        <v>198</v>
      </c>
      <c r="P33" s="17">
        <v>227</v>
      </c>
      <c r="Q33" s="47">
        <v>249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166</v>
      </c>
      <c r="F37" s="9" t="s">
        <v>166</v>
      </c>
      <c r="G37" s="182" t="s">
        <v>166</v>
      </c>
      <c r="H37" s="183"/>
      <c r="I37" s="186"/>
      <c r="J37" s="182" t="s">
        <v>166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166</v>
      </c>
      <c r="F39" s="8" t="s">
        <v>166</v>
      </c>
      <c r="G39" s="8" t="s">
        <v>166</v>
      </c>
      <c r="H39" s="8" t="s">
        <v>166</v>
      </c>
      <c r="I39" s="8" t="s">
        <v>166</v>
      </c>
      <c r="J39" s="8" t="s">
        <v>166</v>
      </c>
      <c r="K39" s="8" t="s">
        <v>166</v>
      </c>
      <c r="L39" s="95" t="s">
        <v>166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34</v>
      </c>
      <c r="D40" s="16" t="s">
        <v>166</v>
      </c>
      <c r="E40" s="16" t="s">
        <v>166</v>
      </c>
      <c r="F40" s="16" t="s">
        <v>166</v>
      </c>
      <c r="G40" s="16" t="s">
        <v>166</v>
      </c>
      <c r="H40" s="16" t="s">
        <v>166</v>
      </c>
      <c r="I40" s="16" t="s">
        <v>166</v>
      </c>
      <c r="J40" s="16" t="s">
        <v>166</v>
      </c>
      <c r="K40" s="16" t="s">
        <v>166</v>
      </c>
      <c r="L40" s="16" t="s">
        <v>166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166</v>
      </c>
      <c r="F44" s="9" t="s">
        <v>166</v>
      </c>
      <c r="G44" s="182" t="s">
        <v>166</v>
      </c>
      <c r="H44" s="183"/>
      <c r="I44" s="184"/>
      <c r="J44" s="26">
        <v>5.3209999999999997</v>
      </c>
      <c r="K44" s="9">
        <v>10.945</v>
      </c>
      <c r="L44" s="182">
        <v>17.399999999999999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154</v>
      </c>
      <c r="C45" s="11" t="s">
        <v>196</v>
      </c>
      <c r="D45" s="11" t="s">
        <v>543</v>
      </c>
      <c r="E45" s="11" t="s">
        <v>179</v>
      </c>
      <c r="F45" s="11" t="s">
        <v>545</v>
      </c>
      <c r="G45" s="11" t="s">
        <v>181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165</v>
      </c>
      <c r="O45" s="22"/>
      <c r="P45" s="22"/>
      <c r="Q45" s="22"/>
    </row>
    <row r="46" spans="1:18" x14ac:dyDescent="0.15">
      <c r="A46" s="43" t="s">
        <v>31</v>
      </c>
      <c r="B46" s="8" t="s">
        <v>147</v>
      </c>
      <c r="C46" s="8" t="s">
        <v>147</v>
      </c>
      <c r="D46" s="8" t="s">
        <v>147</v>
      </c>
      <c r="E46" s="8" t="s">
        <v>166</v>
      </c>
      <c r="F46" s="8" t="s">
        <v>166</v>
      </c>
      <c r="G46" s="8" t="s">
        <v>166</v>
      </c>
      <c r="H46" s="8" t="s">
        <v>166</v>
      </c>
      <c r="I46" s="95" t="s">
        <v>166</v>
      </c>
      <c r="J46" s="7">
        <v>20</v>
      </c>
      <c r="K46" s="39">
        <v>12</v>
      </c>
      <c r="L46" s="8">
        <v>18</v>
      </c>
      <c r="M46" s="8">
        <v>18</v>
      </c>
      <c r="N46" s="13">
        <v>18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166</v>
      </c>
      <c r="E47" s="16" t="s">
        <v>166</v>
      </c>
      <c r="F47" s="16" t="s">
        <v>166</v>
      </c>
      <c r="G47" s="16" t="s">
        <v>166</v>
      </c>
      <c r="H47" s="16" t="s">
        <v>166</v>
      </c>
      <c r="I47" s="16" t="s">
        <v>166</v>
      </c>
      <c r="J47" s="33">
        <v>107.7</v>
      </c>
      <c r="K47" s="45">
        <v>78.900000000000006</v>
      </c>
      <c r="L47" s="20">
        <v>74.5</v>
      </c>
      <c r="M47" s="16">
        <v>74.599999999999994</v>
      </c>
      <c r="N47" s="46">
        <v>73.900000000000006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593</v>
      </c>
      <c r="C51" s="182">
        <v>11.029</v>
      </c>
      <c r="D51" s="183"/>
      <c r="E51" s="184"/>
      <c r="F51" s="185">
        <v>13.315</v>
      </c>
      <c r="G51" s="183"/>
      <c r="H51" s="186"/>
      <c r="I51" s="182">
        <v>6.282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220</v>
      </c>
      <c r="D53" s="8">
        <v>250</v>
      </c>
      <c r="E53" s="54" t="s">
        <v>32</v>
      </c>
      <c r="F53" s="8">
        <v>400</v>
      </c>
      <c r="G53" s="8">
        <v>400</v>
      </c>
      <c r="H53" s="55">
        <v>400</v>
      </c>
      <c r="I53" s="8">
        <v>25</v>
      </c>
      <c r="J53" s="8">
        <v>25</v>
      </c>
      <c r="K53" s="13">
        <v>25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215</v>
      </c>
      <c r="D54" s="56">
        <v>222</v>
      </c>
      <c r="E54" s="57" t="s">
        <v>32</v>
      </c>
      <c r="F54" s="17">
        <v>302</v>
      </c>
      <c r="G54" s="56">
        <v>295</v>
      </c>
      <c r="H54" s="58">
        <v>286</v>
      </c>
      <c r="I54" s="31">
        <v>64.099999999999994</v>
      </c>
      <c r="J54" s="59">
        <v>63.6</v>
      </c>
      <c r="K54" s="32">
        <v>63.9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topLeftCell="A13" zoomScaleNormal="100" workbookViewId="0">
      <selection activeCell="C41" sqref="C41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41632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575</v>
      </c>
      <c r="B9" s="7" t="s">
        <v>590</v>
      </c>
      <c r="C9" s="8" t="s">
        <v>15</v>
      </c>
      <c r="D9" s="9">
        <v>15.286</v>
      </c>
      <c r="E9" s="182">
        <v>15.93</v>
      </c>
      <c r="F9" s="183"/>
      <c r="G9" s="184"/>
      <c r="H9" s="7" t="s">
        <v>15</v>
      </c>
      <c r="I9" s="8" t="s">
        <v>15</v>
      </c>
      <c r="J9" s="9">
        <v>11.978</v>
      </c>
      <c r="K9" s="182">
        <v>14.121</v>
      </c>
      <c r="L9" s="183"/>
      <c r="M9" s="184"/>
      <c r="N9" s="7" t="s">
        <v>15</v>
      </c>
      <c r="O9" s="9">
        <v>16.893999999999998</v>
      </c>
      <c r="P9" s="182">
        <v>24.529</v>
      </c>
      <c r="Q9" s="183"/>
      <c r="R9" s="184"/>
    </row>
    <row r="10" spans="1:18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556</v>
      </c>
      <c r="Q10" s="11" t="s">
        <v>29</v>
      </c>
      <c r="R10" s="12" t="s">
        <v>30</v>
      </c>
    </row>
    <row r="11" spans="1:18" x14ac:dyDescent="0.15">
      <c r="A11" s="6" t="s">
        <v>31</v>
      </c>
      <c r="B11" s="7" t="s">
        <v>15</v>
      </c>
      <c r="C11" s="8" t="s">
        <v>15</v>
      </c>
      <c r="D11" s="8">
        <v>500</v>
      </c>
      <c r="E11" s="8">
        <v>800</v>
      </c>
      <c r="F11" s="8">
        <v>1000</v>
      </c>
      <c r="G11" s="13" t="s">
        <v>557</v>
      </c>
      <c r="H11" s="7" t="s">
        <v>15</v>
      </c>
      <c r="I11" s="8" t="s">
        <v>15</v>
      </c>
      <c r="J11" s="8">
        <v>80</v>
      </c>
      <c r="K11" s="8">
        <v>400</v>
      </c>
      <c r="L11" s="8">
        <v>550</v>
      </c>
      <c r="M11" s="13">
        <v>650</v>
      </c>
      <c r="N11" s="7" t="s">
        <v>15</v>
      </c>
      <c r="O11" s="8">
        <v>100</v>
      </c>
      <c r="P11" s="8">
        <v>200</v>
      </c>
      <c r="Q11" s="8">
        <v>400</v>
      </c>
      <c r="R11" s="13" t="s">
        <v>32</v>
      </c>
    </row>
    <row r="12" spans="1:18" ht="12" thickBot="1" x14ac:dyDescent="0.2">
      <c r="A12" s="14" t="s">
        <v>33</v>
      </c>
      <c r="B12" s="15" t="s">
        <v>34</v>
      </c>
      <c r="C12" s="16" t="s">
        <v>34</v>
      </c>
      <c r="D12" s="17">
        <v>258</v>
      </c>
      <c r="E12" s="18">
        <v>523</v>
      </c>
      <c r="F12" s="18">
        <v>726</v>
      </c>
      <c r="G12" s="19" t="s">
        <v>557</v>
      </c>
      <c r="H12" s="15" t="s">
        <v>34</v>
      </c>
      <c r="I12" s="16" t="s">
        <v>34</v>
      </c>
      <c r="J12" s="20">
        <v>129.9</v>
      </c>
      <c r="K12" s="18">
        <v>288</v>
      </c>
      <c r="L12" s="18">
        <v>397</v>
      </c>
      <c r="M12" s="19">
        <v>430</v>
      </c>
      <c r="N12" s="15" t="s">
        <v>34</v>
      </c>
      <c r="O12" s="20">
        <v>143.69999999999999</v>
      </c>
      <c r="P12" s="17">
        <v>165.1</v>
      </c>
      <c r="Q12" s="17">
        <v>259</v>
      </c>
      <c r="R12" s="21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>
        <v>4.08</v>
      </c>
      <c r="C16" s="9">
        <v>10.510999999999999</v>
      </c>
      <c r="D16" s="8" t="s">
        <v>15</v>
      </c>
      <c r="E16" s="9">
        <v>21.873999999999999</v>
      </c>
      <c r="F16" s="182">
        <v>22.704000000000001</v>
      </c>
      <c r="G16" s="183"/>
      <c r="H16" s="184"/>
      <c r="I16" s="26">
        <v>8.8539999999999992</v>
      </c>
      <c r="J16" s="9">
        <v>16.478000000000002</v>
      </c>
      <c r="K16" s="9">
        <v>20.007000000000001</v>
      </c>
      <c r="L16" s="195">
        <v>19.986000000000001</v>
      </c>
      <c r="M16" s="196"/>
      <c r="N16" s="197"/>
      <c r="O16" s="185">
        <v>15.137</v>
      </c>
      <c r="P16" s="186"/>
      <c r="Q16" s="27">
        <v>14.141999999999999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x14ac:dyDescent="0.15">
      <c r="A18" s="6" t="s">
        <v>31</v>
      </c>
      <c r="B18" s="8">
        <v>5</v>
      </c>
      <c r="C18" s="91">
        <v>15</v>
      </c>
      <c r="D18" s="8" t="s">
        <v>15</v>
      </c>
      <c r="E18" s="8">
        <v>2200</v>
      </c>
      <c r="F18" s="8">
        <v>20</v>
      </c>
      <c r="G18" s="8">
        <v>15</v>
      </c>
      <c r="H18" s="13">
        <v>15</v>
      </c>
      <c r="I18" s="7">
        <v>25</v>
      </c>
      <c r="J18" s="8">
        <v>380</v>
      </c>
      <c r="K18" s="8">
        <v>1600</v>
      </c>
      <c r="L18" s="8">
        <v>15</v>
      </c>
      <c r="M18" s="8">
        <v>10</v>
      </c>
      <c r="N18" s="8">
        <v>10</v>
      </c>
      <c r="O18" s="7">
        <v>700</v>
      </c>
      <c r="P18" s="8">
        <v>700</v>
      </c>
      <c r="Q18" s="13">
        <v>150</v>
      </c>
    </row>
    <row r="19" spans="1:18" ht="12" thickBot="1" x14ac:dyDescent="0.2">
      <c r="A19" s="14" t="s">
        <v>33</v>
      </c>
      <c r="B19" s="92">
        <v>51.3</v>
      </c>
      <c r="C19" s="93">
        <v>99.1</v>
      </c>
      <c r="D19" s="16" t="s">
        <v>34</v>
      </c>
      <c r="E19" s="17">
        <v>887</v>
      </c>
      <c r="F19" s="31">
        <v>54.8</v>
      </c>
      <c r="G19" s="31">
        <v>50.1</v>
      </c>
      <c r="H19" s="32">
        <v>46.9</v>
      </c>
      <c r="I19" s="33">
        <v>174.8</v>
      </c>
      <c r="J19" s="17">
        <v>327</v>
      </c>
      <c r="K19" s="17">
        <v>748</v>
      </c>
      <c r="L19" s="31">
        <v>54</v>
      </c>
      <c r="M19" s="31">
        <v>52.7</v>
      </c>
      <c r="N19" s="34">
        <v>53.6</v>
      </c>
      <c r="O19" s="35">
        <v>486</v>
      </c>
      <c r="P19" s="18">
        <v>495</v>
      </c>
      <c r="Q19" s="36">
        <v>209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26">
        <v>7.2</v>
      </c>
      <c r="C23" s="182">
        <v>8.4909999999999997</v>
      </c>
      <c r="D23" s="183"/>
      <c r="E23" s="184"/>
      <c r="F23" s="26">
        <v>6.8410000000000002</v>
      </c>
      <c r="G23" s="9">
        <v>7.6369999999999996</v>
      </c>
      <c r="H23" s="182">
        <v>6.4729999999999999</v>
      </c>
      <c r="I23" s="183"/>
      <c r="J23" s="184"/>
      <c r="K23" s="7" t="s">
        <v>15</v>
      </c>
      <c r="L23" s="9">
        <v>30.943000000000001</v>
      </c>
      <c r="M23" s="9">
        <v>28.844999999999999</v>
      </c>
      <c r="N23" s="9">
        <v>34.585999999999999</v>
      </c>
      <c r="O23" s="182">
        <v>41.338000000000001</v>
      </c>
      <c r="P23" s="183"/>
      <c r="Q23" s="184"/>
      <c r="R23" s="38"/>
    </row>
    <row r="24" spans="1:18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558</v>
      </c>
      <c r="G24" s="11" t="s">
        <v>559</v>
      </c>
      <c r="H24" s="11" t="s">
        <v>560</v>
      </c>
      <c r="I24" s="11" t="s">
        <v>561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x14ac:dyDescent="0.15">
      <c r="A25" s="6" t="s">
        <v>31</v>
      </c>
      <c r="B25" s="7">
        <v>20</v>
      </c>
      <c r="C25" s="8">
        <v>25</v>
      </c>
      <c r="D25" s="8">
        <v>25</v>
      </c>
      <c r="E25" s="13">
        <v>25</v>
      </c>
      <c r="F25" s="7">
        <v>1000</v>
      </c>
      <c r="G25" s="8">
        <v>400</v>
      </c>
      <c r="H25" s="8">
        <v>30</v>
      </c>
      <c r="I25" s="8">
        <v>70</v>
      </c>
      <c r="J25" s="39">
        <v>70</v>
      </c>
      <c r="K25" s="7" t="s">
        <v>15</v>
      </c>
      <c r="L25" s="8">
        <v>1100</v>
      </c>
      <c r="M25" s="8">
        <v>4000</v>
      </c>
      <c r="N25" s="8">
        <v>2500</v>
      </c>
      <c r="O25" s="8">
        <v>10</v>
      </c>
      <c r="P25" s="8">
        <v>8</v>
      </c>
      <c r="Q25" s="13">
        <v>8</v>
      </c>
    </row>
    <row r="26" spans="1:18" ht="12" thickBot="1" x14ac:dyDescent="0.2">
      <c r="A26" s="14" t="s">
        <v>33</v>
      </c>
      <c r="B26" s="33">
        <v>112.4</v>
      </c>
      <c r="C26" s="31">
        <v>72.3</v>
      </c>
      <c r="D26" s="31">
        <v>70.900000000000006</v>
      </c>
      <c r="E26" s="32">
        <v>69.7</v>
      </c>
      <c r="F26" s="40">
        <v>515</v>
      </c>
      <c r="G26" s="17">
        <v>230</v>
      </c>
      <c r="H26" s="31">
        <v>64.8</v>
      </c>
      <c r="I26" s="31">
        <v>79.400000000000006</v>
      </c>
      <c r="J26" s="34">
        <v>78.900000000000006</v>
      </c>
      <c r="K26" s="16" t="s">
        <v>34</v>
      </c>
      <c r="L26" s="41">
        <v>606</v>
      </c>
      <c r="M26" s="16">
        <v>3210</v>
      </c>
      <c r="N26" s="41">
        <v>1068</v>
      </c>
      <c r="O26" s="31">
        <v>42.4</v>
      </c>
      <c r="P26" s="31">
        <v>38.700000000000003</v>
      </c>
      <c r="Q26" s="32">
        <v>38.200000000000003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562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>
        <v>14.824999999999999</v>
      </c>
      <c r="C30" s="9">
        <v>20.399999999999999</v>
      </c>
      <c r="D30" s="9">
        <v>23.61</v>
      </c>
      <c r="E30" s="182">
        <v>23.085999999999999</v>
      </c>
      <c r="F30" s="184"/>
      <c r="G30" s="26">
        <v>12.36</v>
      </c>
      <c r="H30" s="9">
        <v>14.664999999999999</v>
      </c>
      <c r="I30" s="9">
        <v>24.834</v>
      </c>
      <c r="J30" s="182">
        <v>29.056999999999999</v>
      </c>
      <c r="K30" s="183"/>
      <c r="L30" s="184"/>
      <c r="M30" s="26">
        <v>3.2130000000000001</v>
      </c>
      <c r="N30" s="9">
        <v>4.0949999999999998</v>
      </c>
      <c r="O30" s="182">
        <v>5.0869999999999997</v>
      </c>
      <c r="P30" s="183"/>
      <c r="Q30" s="184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563</v>
      </c>
      <c r="Q31" s="12" t="s">
        <v>101</v>
      </c>
      <c r="R31" s="22"/>
    </row>
    <row r="32" spans="1:18" x14ac:dyDescent="0.15">
      <c r="A32" s="43" t="s">
        <v>31</v>
      </c>
      <c r="B32" s="7">
        <v>22</v>
      </c>
      <c r="C32" s="8">
        <v>90</v>
      </c>
      <c r="D32" s="8">
        <v>15</v>
      </c>
      <c r="E32" s="8">
        <v>8</v>
      </c>
      <c r="F32" s="39">
        <v>8</v>
      </c>
      <c r="G32" s="7">
        <v>10</v>
      </c>
      <c r="H32" s="8">
        <v>1600</v>
      </c>
      <c r="I32" s="8">
        <v>5000</v>
      </c>
      <c r="J32" s="8">
        <v>15</v>
      </c>
      <c r="K32" s="8">
        <v>15</v>
      </c>
      <c r="L32" s="13">
        <v>12</v>
      </c>
      <c r="M32" s="7">
        <v>120</v>
      </c>
      <c r="N32" s="8">
        <v>150</v>
      </c>
      <c r="O32" s="8">
        <v>300</v>
      </c>
      <c r="P32" s="8">
        <v>350</v>
      </c>
      <c r="Q32" s="13">
        <v>380</v>
      </c>
      <c r="R32" s="22"/>
    </row>
    <row r="33" spans="1:18" ht="12" thickBot="1" x14ac:dyDescent="0.2">
      <c r="A33" s="44" t="s">
        <v>33</v>
      </c>
      <c r="B33" s="15">
        <v>173.5</v>
      </c>
      <c r="C33" s="17">
        <v>166.1</v>
      </c>
      <c r="D33" s="20">
        <v>65.3</v>
      </c>
      <c r="E33" s="20">
        <v>51.4</v>
      </c>
      <c r="F33" s="45">
        <v>50.7</v>
      </c>
      <c r="G33" s="33">
        <v>107.4</v>
      </c>
      <c r="H33" s="16">
        <v>964</v>
      </c>
      <c r="I33" s="16">
        <v>2900</v>
      </c>
      <c r="J33" s="20">
        <v>52.1</v>
      </c>
      <c r="K33" s="20">
        <v>54.7</v>
      </c>
      <c r="L33" s="46">
        <v>53.8</v>
      </c>
      <c r="M33" s="20">
        <v>133.1</v>
      </c>
      <c r="N33" s="20">
        <v>122.4</v>
      </c>
      <c r="O33" s="17">
        <v>201</v>
      </c>
      <c r="P33" s="17">
        <v>236</v>
      </c>
      <c r="Q33" s="47">
        <v>252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147</v>
      </c>
      <c r="C37" s="8" t="s">
        <v>147</v>
      </c>
      <c r="D37" s="8" t="s">
        <v>147</v>
      </c>
      <c r="E37" s="9" t="s">
        <v>564</v>
      </c>
      <c r="F37" s="9" t="s">
        <v>564</v>
      </c>
      <c r="G37" s="182" t="s">
        <v>564</v>
      </c>
      <c r="H37" s="183"/>
      <c r="I37" s="186"/>
      <c r="J37" s="182" t="s">
        <v>564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147</v>
      </c>
      <c r="C39" s="8" t="s">
        <v>147</v>
      </c>
      <c r="D39" s="8" t="s">
        <v>147</v>
      </c>
      <c r="E39" s="8" t="s">
        <v>557</v>
      </c>
      <c r="F39" s="8" t="s">
        <v>557</v>
      </c>
      <c r="G39" s="8" t="s">
        <v>557</v>
      </c>
      <c r="H39" s="8" t="s">
        <v>557</v>
      </c>
      <c r="I39" s="8" t="s">
        <v>557</v>
      </c>
      <c r="J39" s="8" t="s">
        <v>557</v>
      </c>
      <c r="K39" s="8" t="s">
        <v>557</v>
      </c>
      <c r="L39" s="95" t="s">
        <v>557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34</v>
      </c>
      <c r="C40" s="16" t="s">
        <v>594</v>
      </c>
      <c r="D40" s="16" t="s">
        <v>557</v>
      </c>
      <c r="E40" s="16" t="s">
        <v>557</v>
      </c>
      <c r="F40" s="16" t="s">
        <v>557</v>
      </c>
      <c r="G40" s="16" t="s">
        <v>557</v>
      </c>
      <c r="H40" s="16" t="s">
        <v>557</v>
      </c>
      <c r="I40" s="16" t="s">
        <v>557</v>
      </c>
      <c r="J40" s="16" t="s">
        <v>557</v>
      </c>
      <c r="K40" s="16" t="s">
        <v>557</v>
      </c>
      <c r="L40" s="16" t="s">
        <v>557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147</v>
      </c>
      <c r="C44" s="8" t="s">
        <v>147</v>
      </c>
      <c r="D44" s="8" t="s">
        <v>147</v>
      </c>
      <c r="E44" s="9" t="s">
        <v>565</v>
      </c>
      <c r="F44" s="9" t="s">
        <v>565</v>
      </c>
      <c r="G44" s="182" t="s">
        <v>565</v>
      </c>
      <c r="H44" s="183"/>
      <c r="I44" s="184"/>
      <c r="J44" s="26">
        <v>5.2210000000000001</v>
      </c>
      <c r="K44" s="9">
        <v>10.877000000000001</v>
      </c>
      <c r="L44" s="182">
        <v>17.036000000000001</v>
      </c>
      <c r="M44" s="183"/>
      <c r="N44" s="184"/>
      <c r="O44" s="22"/>
      <c r="P44" s="22"/>
      <c r="Q44" s="22"/>
    </row>
    <row r="45" spans="1:18" x14ac:dyDescent="0.15">
      <c r="A45" s="43" t="s">
        <v>16</v>
      </c>
      <c r="B45" s="10" t="s">
        <v>566</v>
      </c>
      <c r="C45" s="11" t="s">
        <v>567</v>
      </c>
      <c r="D45" s="11" t="s">
        <v>568</v>
      </c>
      <c r="E45" s="11" t="s">
        <v>569</v>
      </c>
      <c r="F45" s="11" t="s">
        <v>570</v>
      </c>
      <c r="G45" s="11" t="s">
        <v>571</v>
      </c>
      <c r="H45" s="11" t="s">
        <v>572</v>
      </c>
      <c r="I45" s="28" t="s">
        <v>573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574</v>
      </c>
      <c r="O45" s="22"/>
      <c r="P45" s="22"/>
      <c r="Q45" s="22"/>
    </row>
    <row r="46" spans="1:18" x14ac:dyDescent="0.15">
      <c r="A46" s="43" t="s">
        <v>31</v>
      </c>
      <c r="B46" s="8"/>
      <c r="C46" s="8" t="s">
        <v>147</v>
      </c>
      <c r="D46" s="8" t="s">
        <v>147</v>
      </c>
      <c r="E46" s="8" t="s">
        <v>557</v>
      </c>
      <c r="F46" s="8" t="s">
        <v>557</v>
      </c>
      <c r="G46" s="8" t="s">
        <v>557</v>
      </c>
      <c r="H46" s="8" t="s">
        <v>557</v>
      </c>
      <c r="I46" s="95" t="s">
        <v>557</v>
      </c>
      <c r="J46" s="7">
        <v>20</v>
      </c>
      <c r="K46" s="39">
        <v>12</v>
      </c>
      <c r="L46" s="8">
        <v>15</v>
      </c>
      <c r="M46" s="8">
        <v>18</v>
      </c>
      <c r="N46" s="13">
        <v>15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34</v>
      </c>
      <c r="C47" s="16" t="s">
        <v>34</v>
      </c>
      <c r="D47" s="16" t="s">
        <v>557</v>
      </c>
      <c r="E47" s="16" t="s">
        <v>557</v>
      </c>
      <c r="F47" s="16" t="s">
        <v>557</v>
      </c>
      <c r="G47" s="16" t="s">
        <v>557</v>
      </c>
      <c r="H47" s="16" t="s">
        <v>557</v>
      </c>
      <c r="I47" s="16" t="s">
        <v>557</v>
      </c>
      <c r="J47" s="33">
        <v>103.6</v>
      </c>
      <c r="K47" s="45">
        <v>75.3</v>
      </c>
      <c r="L47" s="20">
        <v>75.3</v>
      </c>
      <c r="M47" s="16">
        <v>71.900000000000006</v>
      </c>
      <c r="N47" s="46">
        <v>70.599999999999994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593</v>
      </c>
      <c r="C51" s="182">
        <v>10.956</v>
      </c>
      <c r="D51" s="183"/>
      <c r="E51" s="184"/>
      <c r="F51" s="185">
        <v>13.172000000000001</v>
      </c>
      <c r="G51" s="183"/>
      <c r="H51" s="186"/>
      <c r="I51" s="182">
        <v>6.4450000000000003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8">
        <v>200</v>
      </c>
      <c r="D53" s="8">
        <v>400</v>
      </c>
      <c r="E53" s="54" t="s">
        <v>32</v>
      </c>
      <c r="F53" s="8">
        <v>400</v>
      </c>
      <c r="G53" s="8">
        <v>400</v>
      </c>
      <c r="H53" s="55">
        <v>380</v>
      </c>
      <c r="I53" s="8">
        <v>25</v>
      </c>
      <c r="J53" s="8">
        <v>30</v>
      </c>
      <c r="K53" s="13">
        <v>30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 t="s">
        <v>32</v>
      </c>
      <c r="C54" s="17">
        <v>231</v>
      </c>
      <c r="D54" s="56">
        <v>329</v>
      </c>
      <c r="E54" s="57" t="s">
        <v>32</v>
      </c>
      <c r="F54" s="17">
        <v>306</v>
      </c>
      <c r="G54" s="56">
        <v>292</v>
      </c>
      <c r="H54" s="58">
        <v>280</v>
      </c>
      <c r="I54" s="31">
        <v>63.9</v>
      </c>
      <c r="J54" s="59">
        <v>63.6</v>
      </c>
      <c r="K54" s="32">
        <v>63.2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G43:I43"/>
    <mergeCell ref="L43:N43"/>
    <mergeCell ref="G44:I44"/>
    <mergeCell ref="L44:N44"/>
    <mergeCell ref="B49:E49"/>
    <mergeCell ref="F49:K49"/>
    <mergeCell ref="C50:E50"/>
    <mergeCell ref="F50:H50"/>
    <mergeCell ref="I50:K50"/>
    <mergeCell ref="C51:E51"/>
    <mergeCell ref="F51:H51"/>
    <mergeCell ref="I51:K51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6"/>
  <sheetViews>
    <sheetView zoomScaleNormal="100" workbookViewId="0">
      <selection activeCell="A2" sqref="A2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256" width="9" style="1"/>
    <col min="257" max="257" width="14.625" style="1" bestFit="1" customWidth="1"/>
    <col min="258" max="274" width="7.5" style="1" customWidth="1"/>
    <col min="275" max="512" width="9" style="1"/>
    <col min="513" max="513" width="14.625" style="1" bestFit="1" customWidth="1"/>
    <col min="514" max="530" width="7.5" style="1" customWidth="1"/>
    <col min="531" max="768" width="9" style="1"/>
    <col min="769" max="769" width="14.625" style="1" bestFit="1" customWidth="1"/>
    <col min="770" max="786" width="7.5" style="1" customWidth="1"/>
    <col min="787" max="1024" width="9" style="1"/>
    <col min="1025" max="1025" width="14.625" style="1" bestFit="1" customWidth="1"/>
    <col min="1026" max="1042" width="7.5" style="1" customWidth="1"/>
    <col min="1043" max="1280" width="9" style="1"/>
    <col min="1281" max="1281" width="14.625" style="1" bestFit="1" customWidth="1"/>
    <col min="1282" max="1298" width="7.5" style="1" customWidth="1"/>
    <col min="1299" max="1536" width="9" style="1"/>
    <col min="1537" max="1537" width="14.625" style="1" bestFit="1" customWidth="1"/>
    <col min="1538" max="1554" width="7.5" style="1" customWidth="1"/>
    <col min="1555" max="1792" width="9" style="1"/>
    <col min="1793" max="1793" width="14.625" style="1" bestFit="1" customWidth="1"/>
    <col min="1794" max="1810" width="7.5" style="1" customWidth="1"/>
    <col min="1811" max="2048" width="9" style="1"/>
    <col min="2049" max="2049" width="14.625" style="1" bestFit="1" customWidth="1"/>
    <col min="2050" max="2066" width="7.5" style="1" customWidth="1"/>
    <col min="2067" max="2304" width="9" style="1"/>
    <col min="2305" max="2305" width="14.625" style="1" bestFit="1" customWidth="1"/>
    <col min="2306" max="2322" width="7.5" style="1" customWidth="1"/>
    <col min="2323" max="2560" width="9" style="1"/>
    <col min="2561" max="2561" width="14.625" style="1" bestFit="1" customWidth="1"/>
    <col min="2562" max="2578" width="7.5" style="1" customWidth="1"/>
    <col min="2579" max="2816" width="9" style="1"/>
    <col min="2817" max="2817" width="14.625" style="1" bestFit="1" customWidth="1"/>
    <col min="2818" max="2834" width="7.5" style="1" customWidth="1"/>
    <col min="2835" max="3072" width="9" style="1"/>
    <col min="3073" max="3073" width="14.625" style="1" bestFit="1" customWidth="1"/>
    <col min="3074" max="3090" width="7.5" style="1" customWidth="1"/>
    <col min="3091" max="3328" width="9" style="1"/>
    <col min="3329" max="3329" width="14.625" style="1" bestFit="1" customWidth="1"/>
    <col min="3330" max="3346" width="7.5" style="1" customWidth="1"/>
    <col min="3347" max="3584" width="9" style="1"/>
    <col min="3585" max="3585" width="14.625" style="1" bestFit="1" customWidth="1"/>
    <col min="3586" max="3602" width="7.5" style="1" customWidth="1"/>
    <col min="3603" max="3840" width="9" style="1"/>
    <col min="3841" max="3841" width="14.625" style="1" bestFit="1" customWidth="1"/>
    <col min="3842" max="3858" width="7.5" style="1" customWidth="1"/>
    <col min="3859" max="4096" width="9" style="1"/>
    <col min="4097" max="4097" width="14.625" style="1" bestFit="1" customWidth="1"/>
    <col min="4098" max="4114" width="7.5" style="1" customWidth="1"/>
    <col min="4115" max="4352" width="9" style="1"/>
    <col min="4353" max="4353" width="14.625" style="1" bestFit="1" customWidth="1"/>
    <col min="4354" max="4370" width="7.5" style="1" customWidth="1"/>
    <col min="4371" max="4608" width="9" style="1"/>
    <col min="4609" max="4609" width="14.625" style="1" bestFit="1" customWidth="1"/>
    <col min="4610" max="4626" width="7.5" style="1" customWidth="1"/>
    <col min="4627" max="4864" width="9" style="1"/>
    <col min="4865" max="4865" width="14.625" style="1" bestFit="1" customWidth="1"/>
    <col min="4866" max="4882" width="7.5" style="1" customWidth="1"/>
    <col min="4883" max="5120" width="9" style="1"/>
    <col min="5121" max="5121" width="14.625" style="1" bestFit="1" customWidth="1"/>
    <col min="5122" max="5138" width="7.5" style="1" customWidth="1"/>
    <col min="5139" max="5376" width="9" style="1"/>
    <col min="5377" max="5377" width="14.625" style="1" bestFit="1" customWidth="1"/>
    <col min="5378" max="5394" width="7.5" style="1" customWidth="1"/>
    <col min="5395" max="5632" width="9" style="1"/>
    <col min="5633" max="5633" width="14.625" style="1" bestFit="1" customWidth="1"/>
    <col min="5634" max="5650" width="7.5" style="1" customWidth="1"/>
    <col min="5651" max="5888" width="9" style="1"/>
    <col min="5889" max="5889" width="14.625" style="1" bestFit="1" customWidth="1"/>
    <col min="5890" max="5906" width="7.5" style="1" customWidth="1"/>
    <col min="5907" max="6144" width="9" style="1"/>
    <col min="6145" max="6145" width="14.625" style="1" bestFit="1" customWidth="1"/>
    <col min="6146" max="6162" width="7.5" style="1" customWidth="1"/>
    <col min="6163" max="6400" width="9" style="1"/>
    <col min="6401" max="6401" width="14.625" style="1" bestFit="1" customWidth="1"/>
    <col min="6402" max="6418" width="7.5" style="1" customWidth="1"/>
    <col min="6419" max="6656" width="9" style="1"/>
    <col min="6657" max="6657" width="14.625" style="1" bestFit="1" customWidth="1"/>
    <col min="6658" max="6674" width="7.5" style="1" customWidth="1"/>
    <col min="6675" max="6912" width="9" style="1"/>
    <col min="6913" max="6913" width="14.625" style="1" bestFit="1" customWidth="1"/>
    <col min="6914" max="6930" width="7.5" style="1" customWidth="1"/>
    <col min="6931" max="7168" width="9" style="1"/>
    <col min="7169" max="7169" width="14.625" style="1" bestFit="1" customWidth="1"/>
    <col min="7170" max="7186" width="7.5" style="1" customWidth="1"/>
    <col min="7187" max="7424" width="9" style="1"/>
    <col min="7425" max="7425" width="14.625" style="1" bestFit="1" customWidth="1"/>
    <col min="7426" max="7442" width="7.5" style="1" customWidth="1"/>
    <col min="7443" max="7680" width="9" style="1"/>
    <col min="7681" max="7681" width="14.625" style="1" bestFit="1" customWidth="1"/>
    <col min="7682" max="7698" width="7.5" style="1" customWidth="1"/>
    <col min="7699" max="7936" width="9" style="1"/>
    <col min="7937" max="7937" width="14.625" style="1" bestFit="1" customWidth="1"/>
    <col min="7938" max="7954" width="7.5" style="1" customWidth="1"/>
    <col min="7955" max="8192" width="9" style="1"/>
    <col min="8193" max="8193" width="14.625" style="1" bestFit="1" customWidth="1"/>
    <col min="8194" max="8210" width="7.5" style="1" customWidth="1"/>
    <col min="8211" max="8448" width="9" style="1"/>
    <col min="8449" max="8449" width="14.625" style="1" bestFit="1" customWidth="1"/>
    <col min="8450" max="8466" width="7.5" style="1" customWidth="1"/>
    <col min="8467" max="8704" width="9" style="1"/>
    <col min="8705" max="8705" width="14.625" style="1" bestFit="1" customWidth="1"/>
    <col min="8706" max="8722" width="7.5" style="1" customWidth="1"/>
    <col min="8723" max="8960" width="9" style="1"/>
    <col min="8961" max="8961" width="14.625" style="1" bestFit="1" customWidth="1"/>
    <col min="8962" max="8978" width="7.5" style="1" customWidth="1"/>
    <col min="8979" max="9216" width="9" style="1"/>
    <col min="9217" max="9217" width="14.625" style="1" bestFit="1" customWidth="1"/>
    <col min="9218" max="9234" width="7.5" style="1" customWidth="1"/>
    <col min="9235" max="9472" width="9" style="1"/>
    <col min="9473" max="9473" width="14.625" style="1" bestFit="1" customWidth="1"/>
    <col min="9474" max="9490" width="7.5" style="1" customWidth="1"/>
    <col min="9491" max="9728" width="9" style="1"/>
    <col min="9729" max="9729" width="14.625" style="1" bestFit="1" customWidth="1"/>
    <col min="9730" max="9746" width="7.5" style="1" customWidth="1"/>
    <col min="9747" max="9984" width="9" style="1"/>
    <col min="9985" max="9985" width="14.625" style="1" bestFit="1" customWidth="1"/>
    <col min="9986" max="10002" width="7.5" style="1" customWidth="1"/>
    <col min="10003" max="10240" width="9" style="1"/>
    <col min="10241" max="10241" width="14.625" style="1" bestFit="1" customWidth="1"/>
    <col min="10242" max="10258" width="7.5" style="1" customWidth="1"/>
    <col min="10259" max="10496" width="9" style="1"/>
    <col min="10497" max="10497" width="14.625" style="1" bestFit="1" customWidth="1"/>
    <col min="10498" max="10514" width="7.5" style="1" customWidth="1"/>
    <col min="10515" max="10752" width="9" style="1"/>
    <col min="10753" max="10753" width="14.625" style="1" bestFit="1" customWidth="1"/>
    <col min="10754" max="10770" width="7.5" style="1" customWidth="1"/>
    <col min="10771" max="11008" width="9" style="1"/>
    <col min="11009" max="11009" width="14.625" style="1" bestFit="1" customWidth="1"/>
    <col min="11010" max="11026" width="7.5" style="1" customWidth="1"/>
    <col min="11027" max="11264" width="9" style="1"/>
    <col min="11265" max="11265" width="14.625" style="1" bestFit="1" customWidth="1"/>
    <col min="11266" max="11282" width="7.5" style="1" customWidth="1"/>
    <col min="11283" max="11520" width="9" style="1"/>
    <col min="11521" max="11521" width="14.625" style="1" bestFit="1" customWidth="1"/>
    <col min="11522" max="11538" width="7.5" style="1" customWidth="1"/>
    <col min="11539" max="11776" width="9" style="1"/>
    <col min="11777" max="11777" width="14.625" style="1" bestFit="1" customWidth="1"/>
    <col min="11778" max="11794" width="7.5" style="1" customWidth="1"/>
    <col min="11795" max="12032" width="9" style="1"/>
    <col min="12033" max="12033" width="14.625" style="1" bestFit="1" customWidth="1"/>
    <col min="12034" max="12050" width="7.5" style="1" customWidth="1"/>
    <col min="12051" max="12288" width="9" style="1"/>
    <col min="12289" max="12289" width="14.625" style="1" bestFit="1" customWidth="1"/>
    <col min="12290" max="12306" width="7.5" style="1" customWidth="1"/>
    <col min="12307" max="12544" width="9" style="1"/>
    <col min="12545" max="12545" width="14.625" style="1" bestFit="1" customWidth="1"/>
    <col min="12546" max="12562" width="7.5" style="1" customWidth="1"/>
    <col min="12563" max="12800" width="9" style="1"/>
    <col min="12801" max="12801" width="14.625" style="1" bestFit="1" customWidth="1"/>
    <col min="12802" max="12818" width="7.5" style="1" customWidth="1"/>
    <col min="12819" max="13056" width="9" style="1"/>
    <col min="13057" max="13057" width="14.625" style="1" bestFit="1" customWidth="1"/>
    <col min="13058" max="13074" width="7.5" style="1" customWidth="1"/>
    <col min="13075" max="13312" width="9" style="1"/>
    <col min="13313" max="13313" width="14.625" style="1" bestFit="1" customWidth="1"/>
    <col min="13314" max="13330" width="7.5" style="1" customWidth="1"/>
    <col min="13331" max="13568" width="9" style="1"/>
    <col min="13569" max="13569" width="14.625" style="1" bestFit="1" customWidth="1"/>
    <col min="13570" max="13586" width="7.5" style="1" customWidth="1"/>
    <col min="13587" max="13824" width="9" style="1"/>
    <col min="13825" max="13825" width="14.625" style="1" bestFit="1" customWidth="1"/>
    <col min="13826" max="13842" width="7.5" style="1" customWidth="1"/>
    <col min="13843" max="14080" width="9" style="1"/>
    <col min="14081" max="14081" width="14.625" style="1" bestFit="1" customWidth="1"/>
    <col min="14082" max="14098" width="7.5" style="1" customWidth="1"/>
    <col min="14099" max="14336" width="9" style="1"/>
    <col min="14337" max="14337" width="14.625" style="1" bestFit="1" customWidth="1"/>
    <col min="14338" max="14354" width="7.5" style="1" customWidth="1"/>
    <col min="14355" max="14592" width="9" style="1"/>
    <col min="14593" max="14593" width="14.625" style="1" bestFit="1" customWidth="1"/>
    <col min="14594" max="14610" width="7.5" style="1" customWidth="1"/>
    <col min="14611" max="14848" width="9" style="1"/>
    <col min="14849" max="14849" width="14.625" style="1" bestFit="1" customWidth="1"/>
    <col min="14850" max="14866" width="7.5" style="1" customWidth="1"/>
    <col min="14867" max="15104" width="9" style="1"/>
    <col min="15105" max="15105" width="14.625" style="1" bestFit="1" customWidth="1"/>
    <col min="15106" max="15122" width="7.5" style="1" customWidth="1"/>
    <col min="15123" max="15360" width="9" style="1"/>
    <col min="15361" max="15361" width="14.625" style="1" bestFit="1" customWidth="1"/>
    <col min="15362" max="15378" width="7.5" style="1" customWidth="1"/>
    <col min="15379" max="15616" width="9" style="1"/>
    <col min="15617" max="15617" width="14.625" style="1" bestFit="1" customWidth="1"/>
    <col min="15618" max="15634" width="7.5" style="1" customWidth="1"/>
    <col min="15635" max="15872" width="9" style="1"/>
    <col min="15873" max="15873" width="14.625" style="1" bestFit="1" customWidth="1"/>
    <col min="15874" max="15890" width="7.5" style="1" customWidth="1"/>
    <col min="15891" max="16128" width="9" style="1"/>
    <col min="16129" max="16129" width="14.625" style="1" bestFit="1" customWidth="1"/>
    <col min="16130" max="16146" width="7.5" style="1" customWidth="1"/>
    <col min="16147" max="16384" width="9" style="1"/>
  </cols>
  <sheetData>
    <row r="3" spans="1:18" x14ac:dyDescent="0.15">
      <c r="C3" s="1" t="s">
        <v>144</v>
      </c>
    </row>
    <row r="6" spans="1:18" ht="12" thickBot="1" x14ac:dyDescent="0.2"/>
    <row r="7" spans="1:18" ht="12" thickBot="1" x14ac:dyDescent="0.2">
      <c r="A7" s="2" t="s">
        <v>0</v>
      </c>
      <c r="B7" s="200" t="s">
        <v>1</v>
      </c>
      <c r="C7" s="201"/>
      <c r="D7" s="201"/>
      <c r="E7" s="201"/>
      <c r="F7" s="201"/>
      <c r="G7" s="202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x14ac:dyDescent="0.15">
      <c r="A8" s="3">
        <v>41638</v>
      </c>
      <c r="B8" s="101" t="s">
        <v>4</v>
      </c>
      <c r="C8" s="102" t="s">
        <v>5</v>
      </c>
      <c r="D8" s="102" t="s">
        <v>6</v>
      </c>
      <c r="E8" s="203" t="s">
        <v>7</v>
      </c>
      <c r="F8" s="204"/>
      <c r="G8" s="205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x14ac:dyDescent="0.15">
      <c r="A9" s="6" t="s">
        <v>575</v>
      </c>
      <c r="B9" s="7" t="s">
        <v>590</v>
      </c>
      <c r="C9" s="8" t="s">
        <v>596</v>
      </c>
      <c r="D9" s="103">
        <v>15.198</v>
      </c>
      <c r="E9" s="206">
        <v>16.016999999999999</v>
      </c>
      <c r="F9" s="207"/>
      <c r="G9" s="208"/>
      <c r="H9" s="7" t="s">
        <v>596</v>
      </c>
      <c r="I9" s="8" t="s">
        <v>596</v>
      </c>
      <c r="J9" s="103">
        <v>11.913</v>
      </c>
      <c r="K9" s="206">
        <v>14.35</v>
      </c>
      <c r="L9" s="207"/>
      <c r="M9" s="208"/>
      <c r="N9" s="7" t="s">
        <v>596</v>
      </c>
      <c r="O9" s="9" t="s">
        <v>596</v>
      </c>
      <c r="P9" s="206">
        <v>24.468</v>
      </c>
      <c r="Q9" s="207"/>
      <c r="R9" s="208"/>
    </row>
    <row r="10" spans="1:18" x14ac:dyDescent="0.15">
      <c r="A10" s="6" t="s">
        <v>16</v>
      </c>
      <c r="B10" s="10" t="s">
        <v>17</v>
      </c>
      <c r="C10" s="11" t="s">
        <v>18</v>
      </c>
      <c r="D10" s="104" t="s">
        <v>19</v>
      </c>
      <c r="E10" s="104" t="s">
        <v>20</v>
      </c>
      <c r="F10" s="104" t="s">
        <v>21</v>
      </c>
      <c r="G10" s="105" t="s">
        <v>22</v>
      </c>
      <c r="H10" s="10" t="s">
        <v>23</v>
      </c>
      <c r="I10" s="11" t="s">
        <v>24</v>
      </c>
      <c r="J10" s="104" t="s">
        <v>18</v>
      </c>
      <c r="K10" s="104" t="s">
        <v>25</v>
      </c>
      <c r="L10" s="104" t="s">
        <v>26</v>
      </c>
      <c r="M10" s="105" t="s">
        <v>27</v>
      </c>
      <c r="N10" s="10" t="s">
        <v>28</v>
      </c>
      <c r="O10" s="11" t="s">
        <v>19</v>
      </c>
      <c r="P10" s="104" t="s">
        <v>430</v>
      </c>
      <c r="Q10" s="104" t="s">
        <v>29</v>
      </c>
      <c r="R10" s="105" t="s">
        <v>30</v>
      </c>
    </row>
    <row r="11" spans="1:18" x14ac:dyDescent="0.15">
      <c r="A11" s="6" t="s">
        <v>31</v>
      </c>
      <c r="B11" s="7" t="s">
        <v>596</v>
      </c>
      <c r="C11" s="8" t="s">
        <v>596</v>
      </c>
      <c r="D11" s="106">
        <v>480</v>
      </c>
      <c r="E11" s="106">
        <v>700</v>
      </c>
      <c r="F11" s="106">
        <v>1100</v>
      </c>
      <c r="G11" s="107" t="s">
        <v>394</v>
      </c>
      <c r="H11" s="7" t="s">
        <v>596</v>
      </c>
      <c r="I11" s="8" t="s">
        <v>596</v>
      </c>
      <c r="J11" s="106">
        <v>80</v>
      </c>
      <c r="K11" s="106">
        <v>450</v>
      </c>
      <c r="L11" s="106">
        <v>600</v>
      </c>
      <c r="M11" s="107">
        <v>600</v>
      </c>
      <c r="N11" s="7" t="s">
        <v>596</v>
      </c>
      <c r="O11" s="8" t="s">
        <v>596</v>
      </c>
      <c r="P11" s="106">
        <v>200</v>
      </c>
      <c r="Q11" s="106">
        <v>350</v>
      </c>
      <c r="R11" s="107" t="s">
        <v>32</v>
      </c>
    </row>
    <row r="12" spans="1:18" ht="12" thickBot="1" x14ac:dyDescent="0.2">
      <c r="A12" s="14" t="s">
        <v>33</v>
      </c>
      <c r="B12" s="15" t="s">
        <v>596</v>
      </c>
      <c r="C12" s="16" t="s">
        <v>596</v>
      </c>
      <c r="D12" s="108">
        <v>280</v>
      </c>
      <c r="E12" s="109">
        <v>538</v>
      </c>
      <c r="F12" s="109">
        <v>715</v>
      </c>
      <c r="G12" s="110" t="s">
        <v>394</v>
      </c>
      <c r="H12" s="15" t="s">
        <v>596</v>
      </c>
      <c r="I12" s="16" t="s">
        <v>596</v>
      </c>
      <c r="J12" s="111">
        <v>131.5</v>
      </c>
      <c r="K12" s="109">
        <v>311</v>
      </c>
      <c r="L12" s="109">
        <v>391</v>
      </c>
      <c r="M12" s="110">
        <v>421</v>
      </c>
      <c r="N12" s="15" t="s">
        <v>596</v>
      </c>
      <c r="O12" s="20" t="s">
        <v>596</v>
      </c>
      <c r="P12" s="108">
        <v>169.7</v>
      </c>
      <c r="Q12" s="108">
        <v>224</v>
      </c>
      <c r="R12" s="112" t="s">
        <v>32</v>
      </c>
    </row>
    <row r="13" spans="1:18" ht="12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2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x14ac:dyDescent="0.15">
      <c r="A16" s="25" t="s">
        <v>49</v>
      </c>
      <c r="B16" s="8" t="s">
        <v>596</v>
      </c>
      <c r="C16" s="9" t="s">
        <v>596</v>
      </c>
      <c r="D16" s="8" t="s">
        <v>596</v>
      </c>
      <c r="E16" s="9" t="s">
        <v>596</v>
      </c>
      <c r="F16" s="206">
        <v>22.734999999999999</v>
      </c>
      <c r="G16" s="207"/>
      <c r="H16" s="208"/>
      <c r="I16" s="26" t="s">
        <v>596</v>
      </c>
      <c r="J16" s="9" t="s">
        <v>596</v>
      </c>
      <c r="K16" s="9" t="s">
        <v>596</v>
      </c>
      <c r="L16" s="209">
        <v>20.02</v>
      </c>
      <c r="M16" s="210"/>
      <c r="N16" s="211"/>
      <c r="O16" s="212">
        <v>15.002000000000001</v>
      </c>
      <c r="P16" s="213"/>
      <c r="Q16" s="113">
        <v>14.34</v>
      </c>
    </row>
    <row r="17" spans="1:18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04" t="s">
        <v>54</v>
      </c>
      <c r="G17" s="104" t="s">
        <v>55</v>
      </c>
      <c r="H17" s="105" t="s">
        <v>56</v>
      </c>
      <c r="I17" s="10" t="s">
        <v>57</v>
      </c>
      <c r="J17" s="11" t="s">
        <v>58</v>
      </c>
      <c r="K17" s="11" t="s">
        <v>26</v>
      </c>
      <c r="L17" s="104" t="s">
        <v>59</v>
      </c>
      <c r="M17" s="104" t="s">
        <v>54</v>
      </c>
      <c r="N17" s="119" t="s">
        <v>56</v>
      </c>
      <c r="O17" s="114" t="s">
        <v>53</v>
      </c>
      <c r="P17" s="115">
        <v>24.5</v>
      </c>
      <c r="Q17" s="105" t="s">
        <v>60</v>
      </c>
    </row>
    <row r="18" spans="1:18" x14ac:dyDescent="0.15">
      <c r="A18" s="6" t="s">
        <v>31</v>
      </c>
      <c r="B18" s="8" t="s">
        <v>596</v>
      </c>
      <c r="C18" s="91" t="s">
        <v>596</v>
      </c>
      <c r="D18" s="8" t="s">
        <v>596</v>
      </c>
      <c r="E18" s="8" t="s">
        <v>596</v>
      </c>
      <c r="F18" s="106">
        <v>20</v>
      </c>
      <c r="G18" s="106">
        <v>15</v>
      </c>
      <c r="H18" s="107">
        <v>12</v>
      </c>
      <c r="I18" s="7" t="s">
        <v>596</v>
      </c>
      <c r="J18" s="8" t="s">
        <v>596</v>
      </c>
      <c r="K18" s="8" t="s">
        <v>596</v>
      </c>
      <c r="L18" s="106">
        <v>12</v>
      </c>
      <c r="M18" s="106">
        <v>8</v>
      </c>
      <c r="N18" s="106">
        <v>10</v>
      </c>
      <c r="O18" s="116">
        <v>700</v>
      </c>
      <c r="P18" s="106">
        <v>700</v>
      </c>
      <c r="Q18" s="107">
        <v>180</v>
      </c>
    </row>
    <row r="19" spans="1:18" ht="12" thickBot="1" x14ac:dyDescent="0.2">
      <c r="A19" s="14" t="s">
        <v>33</v>
      </c>
      <c r="B19" s="92" t="s">
        <v>596</v>
      </c>
      <c r="C19" s="93" t="s">
        <v>596</v>
      </c>
      <c r="D19" s="16" t="s">
        <v>596</v>
      </c>
      <c r="E19" s="17" t="s">
        <v>596</v>
      </c>
      <c r="F19" s="120">
        <v>46.5</v>
      </c>
      <c r="G19" s="120">
        <v>46.6</v>
      </c>
      <c r="H19" s="122">
        <v>45.8</v>
      </c>
      <c r="I19" s="33" t="s">
        <v>596</v>
      </c>
      <c r="J19" s="17" t="s">
        <v>596</v>
      </c>
      <c r="K19" s="17" t="s">
        <v>596</v>
      </c>
      <c r="L19" s="120">
        <v>49.7</v>
      </c>
      <c r="M19" s="120">
        <v>52.5</v>
      </c>
      <c r="N19" s="121">
        <v>54.7</v>
      </c>
      <c r="O19" s="117">
        <v>472</v>
      </c>
      <c r="P19" s="109">
        <v>488</v>
      </c>
      <c r="Q19" s="118">
        <v>206</v>
      </c>
    </row>
    <row r="20" spans="1:18" ht="12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2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x14ac:dyDescent="0.15">
      <c r="A23" s="25" t="s">
        <v>49</v>
      </c>
      <c r="B23" s="123">
        <v>7.2679999999999998</v>
      </c>
      <c r="C23" s="206">
        <v>8.4830000000000005</v>
      </c>
      <c r="D23" s="207"/>
      <c r="E23" s="208"/>
      <c r="F23" s="26" t="s">
        <v>596</v>
      </c>
      <c r="G23" s="9" t="s">
        <v>596</v>
      </c>
      <c r="H23" s="182" t="s">
        <v>597</v>
      </c>
      <c r="I23" s="183"/>
      <c r="J23" s="184"/>
      <c r="K23" s="7" t="s">
        <v>596</v>
      </c>
      <c r="L23" s="9" t="s">
        <v>596</v>
      </c>
      <c r="M23" s="9" t="s">
        <v>596</v>
      </c>
      <c r="N23" s="9" t="s">
        <v>596</v>
      </c>
      <c r="O23" s="206">
        <v>41.357999999999997</v>
      </c>
      <c r="P23" s="207"/>
      <c r="Q23" s="208"/>
      <c r="R23" s="38"/>
    </row>
    <row r="24" spans="1:18" x14ac:dyDescent="0.15">
      <c r="A24" s="6" t="s">
        <v>16</v>
      </c>
      <c r="B24" s="124" t="s">
        <v>74</v>
      </c>
      <c r="C24" s="104" t="s">
        <v>75</v>
      </c>
      <c r="D24" s="104" t="s">
        <v>76</v>
      </c>
      <c r="E24" s="105" t="s">
        <v>77</v>
      </c>
      <c r="F24" s="10" t="s">
        <v>432</v>
      </c>
      <c r="G24" s="11" t="s">
        <v>433</v>
      </c>
      <c r="H24" s="11" t="s">
        <v>560</v>
      </c>
      <c r="I24" s="11" t="s">
        <v>561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04" t="s">
        <v>80</v>
      </c>
      <c r="P24" s="104" t="s">
        <v>81</v>
      </c>
      <c r="Q24" s="105" t="s">
        <v>82</v>
      </c>
    </row>
    <row r="25" spans="1:18" x14ac:dyDescent="0.15">
      <c r="A25" s="6" t="s">
        <v>31</v>
      </c>
      <c r="B25" s="116">
        <v>18</v>
      </c>
      <c r="C25" s="106">
        <v>25</v>
      </c>
      <c r="D25" s="106">
        <v>30</v>
      </c>
      <c r="E25" s="107">
        <v>25</v>
      </c>
      <c r="F25" s="7" t="s">
        <v>596</v>
      </c>
      <c r="G25" s="8" t="s">
        <v>596</v>
      </c>
      <c r="H25" s="8" t="s">
        <v>596</v>
      </c>
      <c r="I25" s="8" t="s">
        <v>596</v>
      </c>
      <c r="J25" s="39" t="s">
        <v>596</v>
      </c>
      <c r="K25" s="7" t="s">
        <v>595</v>
      </c>
      <c r="L25" s="8" t="s">
        <v>595</v>
      </c>
      <c r="M25" s="8" t="s">
        <v>596</v>
      </c>
      <c r="N25" s="8" t="s">
        <v>595</v>
      </c>
      <c r="O25" s="106">
        <v>8</v>
      </c>
      <c r="P25" s="106">
        <v>8</v>
      </c>
      <c r="Q25" s="107">
        <v>8</v>
      </c>
    </row>
    <row r="26" spans="1:18" ht="12" thickBot="1" x14ac:dyDescent="0.2">
      <c r="A26" s="14" t="s">
        <v>33</v>
      </c>
      <c r="B26" s="125">
        <v>112</v>
      </c>
      <c r="C26" s="120">
        <v>69.900000000000006</v>
      </c>
      <c r="D26" s="120">
        <v>68.400000000000006</v>
      </c>
      <c r="E26" s="122">
        <v>68.2</v>
      </c>
      <c r="F26" s="40" t="s">
        <v>596</v>
      </c>
      <c r="G26" s="17" t="s">
        <v>595</v>
      </c>
      <c r="H26" s="31" t="s">
        <v>596</v>
      </c>
      <c r="I26" s="31" t="s">
        <v>595</v>
      </c>
      <c r="J26" s="34" t="s">
        <v>596</v>
      </c>
      <c r="K26" s="100" t="s">
        <v>596</v>
      </c>
      <c r="L26" s="41" t="s">
        <v>596</v>
      </c>
      <c r="M26" s="16" t="s">
        <v>596</v>
      </c>
      <c r="N26" s="41" t="s">
        <v>596</v>
      </c>
      <c r="O26" s="120">
        <v>38.299999999999997</v>
      </c>
      <c r="P26" s="120">
        <v>37.700000000000003</v>
      </c>
      <c r="Q26" s="122">
        <v>37.700000000000003</v>
      </c>
    </row>
    <row r="27" spans="1:18" ht="12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x14ac:dyDescent="0.15">
      <c r="A28" s="22"/>
      <c r="B28" s="187" t="s">
        <v>436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2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x14ac:dyDescent="0.15">
      <c r="A30" s="42" t="s">
        <v>49</v>
      </c>
      <c r="B30" s="26" t="s">
        <v>596</v>
      </c>
      <c r="C30" s="9" t="s">
        <v>596</v>
      </c>
      <c r="D30" s="9" t="s">
        <v>596</v>
      </c>
      <c r="E30" s="182" t="s">
        <v>596</v>
      </c>
      <c r="F30" s="184"/>
      <c r="G30" s="26" t="s">
        <v>596</v>
      </c>
      <c r="H30" s="9" t="s">
        <v>596</v>
      </c>
      <c r="I30" s="9" t="s">
        <v>596</v>
      </c>
      <c r="J30" s="206">
        <v>29.172000000000001</v>
      </c>
      <c r="K30" s="207"/>
      <c r="L30" s="208"/>
      <c r="M30" s="123">
        <v>3.2290000000000001</v>
      </c>
      <c r="N30" s="103">
        <v>4.0839999999999996</v>
      </c>
      <c r="O30" s="206">
        <v>5.0999999999999996</v>
      </c>
      <c r="P30" s="207"/>
      <c r="Q30" s="208"/>
      <c r="R30" s="22"/>
    </row>
    <row r="31" spans="1:18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04" t="s">
        <v>56</v>
      </c>
      <c r="K31" s="104" t="s">
        <v>102</v>
      </c>
      <c r="L31" s="105" t="s">
        <v>100</v>
      </c>
      <c r="M31" s="124" t="s">
        <v>103</v>
      </c>
      <c r="N31" s="104" t="s">
        <v>57</v>
      </c>
      <c r="O31" s="104" t="s">
        <v>104</v>
      </c>
      <c r="P31" s="104" t="s">
        <v>563</v>
      </c>
      <c r="Q31" s="105" t="s">
        <v>101</v>
      </c>
      <c r="R31" s="22"/>
    </row>
    <row r="32" spans="1:18" x14ac:dyDescent="0.15">
      <c r="A32" s="43" t="s">
        <v>31</v>
      </c>
      <c r="B32" s="7" t="s">
        <v>596</v>
      </c>
      <c r="C32" s="8" t="s">
        <v>596</v>
      </c>
      <c r="D32" s="8" t="s">
        <v>596</v>
      </c>
      <c r="E32" s="8" t="s">
        <v>595</v>
      </c>
      <c r="F32" s="39" t="s">
        <v>596</v>
      </c>
      <c r="G32" s="7" t="s">
        <v>596</v>
      </c>
      <c r="H32" s="8" t="s">
        <v>596</v>
      </c>
      <c r="I32" s="8" t="s">
        <v>596</v>
      </c>
      <c r="J32" s="106">
        <v>15</v>
      </c>
      <c r="K32" s="106">
        <v>15</v>
      </c>
      <c r="L32" s="107">
        <v>15</v>
      </c>
      <c r="M32" s="116">
        <v>140</v>
      </c>
      <c r="N32" s="106">
        <v>120</v>
      </c>
      <c r="O32" s="106">
        <v>300</v>
      </c>
      <c r="P32" s="106">
        <v>350</v>
      </c>
      <c r="Q32" s="107">
        <v>400</v>
      </c>
      <c r="R32" s="22"/>
    </row>
    <row r="33" spans="1:18" ht="12" thickBot="1" x14ac:dyDescent="0.2">
      <c r="A33" s="44" t="s">
        <v>33</v>
      </c>
      <c r="B33" s="15"/>
      <c r="C33" s="17"/>
      <c r="D33" s="20"/>
      <c r="E33" s="20"/>
      <c r="F33" s="45"/>
      <c r="G33" s="33"/>
      <c r="H33" s="16"/>
      <c r="I33" s="16"/>
      <c r="J33" s="111">
        <v>51.8</v>
      </c>
      <c r="K33" s="111">
        <v>55.2</v>
      </c>
      <c r="L33" s="127">
        <v>57.2</v>
      </c>
      <c r="M33" s="111">
        <v>118.7</v>
      </c>
      <c r="N33" s="111">
        <v>124.1</v>
      </c>
      <c r="O33" s="108">
        <v>215</v>
      </c>
      <c r="P33" s="108">
        <v>244</v>
      </c>
      <c r="Q33" s="126">
        <v>296</v>
      </c>
      <c r="R33" s="22"/>
    </row>
    <row r="34" spans="1:18" ht="12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2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x14ac:dyDescent="0.15">
      <c r="A37" s="42" t="s">
        <v>49</v>
      </c>
      <c r="B37" s="8" t="s">
        <v>596</v>
      </c>
      <c r="C37" s="8" t="s">
        <v>596</v>
      </c>
      <c r="D37" s="8" t="s">
        <v>596</v>
      </c>
      <c r="E37" s="9" t="s">
        <v>596</v>
      </c>
      <c r="F37" s="9" t="s">
        <v>596</v>
      </c>
      <c r="G37" s="182" t="s">
        <v>596</v>
      </c>
      <c r="H37" s="183"/>
      <c r="I37" s="186"/>
      <c r="J37" s="182" t="s">
        <v>596</v>
      </c>
      <c r="K37" s="183"/>
      <c r="L37" s="184"/>
      <c r="M37" s="22"/>
      <c r="N37" s="22"/>
      <c r="O37" s="22"/>
      <c r="P37" s="22"/>
      <c r="Q37" s="22"/>
    </row>
    <row r="38" spans="1:18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595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x14ac:dyDescent="0.15">
      <c r="A39" s="43" t="s">
        <v>31</v>
      </c>
      <c r="B39" s="8" t="s">
        <v>596</v>
      </c>
      <c r="C39" s="8" t="s">
        <v>596</v>
      </c>
      <c r="D39" s="8" t="s">
        <v>596</v>
      </c>
      <c r="E39" s="8" t="s">
        <v>596</v>
      </c>
      <c r="F39" s="8" t="s">
        <v>596</v>
      </c>
      <c r="G39" s="8" t="s">
        <v>596</v>
      </c>
      <c r="H39" s="8" t="s">
        <v>595</v>
      </c>
      <c r="I39" s="8" t="s">
        <v>596</v>
      </c>
      <c r="J39" s="8" t="s">
        <v>595</v>
      </c>
      <c r="K39" s="8" t="s">
        <v>596</v>
      </c>
      <c r="L39" s="95" t="s">
        <v>595</v>
      </c>
      <c r="M39" s="94"/>
      <c r="N39" s="22"/>
      <c r="O39" s="22"/>
      <c r="P39" s="22"/>
      <c r="Q39" s="22"/>
    </row>
    <row r="40" spans="1:18" ht="12" thickBot="1" x14ac:dyDescent="0.2">
      <c r="A40" s="44" t="s">
        <v>33</v>
      </c>
      <c r="B40" s="15" t="s">
        <v>596</v>
      </c>
      <c r="C40" s="16" t="s">
        <v>596</v>
      </c>
      <c r="D40" s="16"/>
      <c r="E40" s="16" t="s">
        <v>595</v>
      </c>
      <c r="F40" s="16" t="s">
        <v>596</v>
      </c>
      <c r="G40" s="16" t="s">
        <v>596</v>
      </c>
      <c r="H40" s="16" t="s">
        <v>596</v>
      </c>
      <c r="I40" s="16"/>
      <c r="J40" s="16" t="s">
        <v>596</v>
      </c>
      <c r="K40" s="16" t="s">
        <v>596</v>
      </c>
      <c r="L40" s="16" t="s">
        <v>596</v>
      </c>
      <c r="M40" s="48"/>
      <c r="N40" s="22"/>
      <c r="O40" s="22"/>
      <c r="P40" s="22"/>
      <c r="Q40" s="22"/>
    </row>
    <row r="41" spans="1:18" ht="12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x14ac:dyDescent="0.15">
      <c r="A42" s="22"/>
      <c r="B42" s="187"/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2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x14ac:dyDescent="0.15">
      <c r="A44" s="42" t="s">
        <v>49</v>
      </c>
      <c r="B44" s="8" t="s">
        <v>595</v>
      </c>
      <c r="C44" s="8" t="s">
        <v>595</v>
      </c>
      <c r="D44" s="8" t="s">
        <v>595</v>
      </c>
      <c r="E44" s="8" t="s">
        <v>595</v>
      </c>
      <c r="F44" s="8" t="s">
        <v>595</v>
      </c>
      <c r="G44" s="182" t="s">
        <v>596</v>
      </c>
      <c r="H44" s="183"/>
      <c r="I44" s="184"/>
      <c r="J44" s="26" t="s">
        <v>596</v>
      </c>
      <c r="K44" s="9" t="s">
        <v>596</v>
      </c>
      <c r="L44" s="206">
        <v>16.988</v>
      </c>
      <c r="M44" s="207"/>
      <c r="N44" s="208"/>
      <c r="O44" s="22"/>
      <c r="P44" s="22"/>
      <c r="Q44" s="22"/>
    </row>
    <row r="45" spans="1:18" x14ac:dyDescent="0.15">
      <c r="A45" s="43" t="s">
        <v>16</v>
      </c>
      <c r="B45" s="10" t="s">
        <v>566</v>
      </c>
      <c r="C45" s="11" t="s">
        <v>567</v>
      </c>
      <c r="D45" s="11" t="s">
        <v>568</v>
      </c>
      <c r="E45" s="11" t="s">
        <v>569</v>
      </c>
      <c r="F45" s="11" t="s">
        <v>570</v>
      </c>
      <c r="G45" s="11" t="s">
        <v>571</v>
      </c>
      <c r="H45" s="11" t="s">
        <v>572</v>
      </c>
      <c r="I45" s="28" t="s">
        <v>573</v>
      </c>
      <c r="J45" s="10" t="s">
        <v>132</v>
      </c>
      <c r="K45" s="11" t="s">
        <v>133</v>
      </c>
      <c r="L45" s="104" t="s">
        <v>134</v>
      </c>
      <c r="M45" s="104" t="s">
        <v>135</v>
      </c>
      <c r="N45" s="105" t="s">
        <v>574</v>
      </c>
      <c r="O45" s="22"/>
      <c r="P45" s="22"/>
      <c r="Q45" s="22"/>
    </row>
    <row r="46" spans="1:18" x14ac:dyDescent="0.15">
      <c r="A46" s="43" t="s">
        <v>31</v>
      </c>
      <c r="B46" s="8" t="s">
        <v>596</v>
      </c>
      <c r="C46" s="8" t="s">
        <v>596</v>
      </c>
      <c r="D46" s="8" t="s">
        <v>596</v>
      </c>
      <c r="E46" s="8" t="s">
        <v>596</v>
      </c>
      <c r="F46" s="8" t="s">
        <v>596</v>
      </c>
      <c r="G46" s="8" t="s">
        <v>596</v>
      </c>
      <c r="H46" s="8" t="s">
        <v>596</v>
      </c>
      <c r="I46" s="8" t="s">
        <v>596</v>
      </c>
      <c r="J46" s="8" t="s">
        <v>596</v>
      </c>
      <c r="K46" s="8" t="s">
        <v>596</v>
      </c>
      <c r="L46" s="106">
        <v>20</v>
      </c>
      <c r="M46" s="106">
        <v>20</v>
      </c>
      <c r="N46" s="107">
        <v>18</v>
      </c>
      <c r="O46" s="22"/>
      <c r="P46" s="22"/>
      <c r="Q46" s="22"/>
    </row>
    <row r="47" spans="1:18" ht="12" thickBot="1" x14ac:dyDescent="0.2">
      <c r="A47" s="44" t="s">
        <v>33</v>
      </c>
      <c r="B47" s="15" t="s">
        <v>595</v>
      </c>
      <c r="C47" s="16" t="s">
        <v>596</v>
      </c>
      <c r="D47" s="16" t="s">
        <v>596</v>
      </c>
      <c r="E47" s="16" t="s">
        <v>596</v>
      </c>
      <c r="F47" s="16" t="s">
        <v>596</v>
      </c>
      <c r="G47" s="16" t="s">
        <v>596</v>
      </c>
      <c r="H47" s="16" t="s">
        <v>596</v>
      </c>
      <c r="I47" s="16" t="s">
        <v>596</v>
      </c>
      <c r="J47" s="33" t="s">
        <v>596</v>
      </c>
      <c r="K47" s="45" t="s">
        <v>596</v>
      </c>
      <c r="L47" s="111">
        <v>75.3</v>
      </c>
      <c r="M47" s="128">
        <v>72.400000000000006</v>
      </c>
      <c r="N47" s="127">
        <v>72.599999999999994</v>
      </c>
      <c r="O47" s="22"/>
      <c r="P47" s="22"/>
      <c r="Q47" s="22"/>
      <c r="R47" s="52"/>
    </row>
    <row r="48" spans="1:18" ht="12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2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x14ac:dyDescent="0.15">
      <c r="A51" s="42" t="s">
        <v>49</v>
      </c>
      <c r="B51" s="7" t="s">
        <v>593</v>
      </c>
      <c r="C51" s="206">
        <v>10.946999999999999</v>
      </c>
      <c r="D51" s="207"/>
      <c r="E51" s="208"/>
      <c r="F51" s="185" t="s">
        <v>596</v>
      </c>
      <c r="G51" s="183"/>
      <c r="H51" s="186"/>
      <c r="I51" s="182" t="s">
        <v>596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x14ac:dyDescent="0.15">
      <c r="A52" s="43" t="s">
        <v>16</v>
      </c>
      <c r="B52" s="10" t="s">
        <v>133</v>
      </c>
      <c r="C52" s="104" t="s">
        <v>142</v>
      </c>
      <c r="D52" s="104" t="s">
        <v>25</v>
      </c>
      <c r="E52" s="105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x14ac:dyDescent="0.15">
      <c r="A53" s="43" t="s">
        <v>31</v>
      </c>
      <c r="B53" s="7" t="s">
        <v>593</v>
      </c>
      <c r="C53" s="106">
        <v>220</v>
      </c>
      <c r="D53" s="106">
        <v>300</v>
      </c>
      <c r="E53" s="129" t="s">
        <v>32</v>
      </c>
      <c r="F53" s="8" t="s">
        <v>596</v>
      </c>
      <c r="G53" s="8" t="s">
        <v>596</v>
      </c>
      <c r="H53" s="55" t="s">
        <v>596</v>
      </c>
      <c r="I53" s="8" t="s">
        <v>596</v>
      </c>
      <c r="J53" s="8" t="s">
        <v>596</v>
      </c>
      <c r="K53" s="13" t="s">
        <v>596</v>
      </c>
      <c r="L53" s="22"/>
      <c r="M53" s="22"/>
      <c r="N53" s="22"/>
      <c r="O53" s="22"/>
      <c r="P53" s="22"/>
      <c r="Q53" s="22"/>
      <c r="R53" s="22"/>
    </row>
    <row r="54" spans="1:18" ht="12" thickBot="1" x14ac:dyDescent="0.2">
      <c r="A54" s="44" t="s">
        <v>33</v>
      </c>
      <c r="B54" s="15"/>
      <c r="C54" s="108">
        <v>129</v>
      </c>
      <c r="D54" s="130">
        <v>266</v>
      </c>
      <c r="E54" s="131" t="s">
        <v>32</v>
      </c>
      <c r="F54" s="17" t="s">
        <v>596</v>
      </c>
      <c r="G54" s="56" t="s">
        <v>596</v>
      </c>
      <c r="H54" s="58" t="s">
        <v>596</v>
      </c>
      <c r="I54" s="31" t="s">
        <v>596</v>
      </c>
      <c r="J54" s="59" t="s">
        <v>596</v>
      </c>
      <c r="K54" s="32" t="s">
        <v>596</v>
      </c>
      <c r="L54" s="22"/>
      <c r="M54" s="22"/>
      <c r="N54" s="22"/>
      <c r="O54" s="22"/>
      <c r="P54" s="22"/>
      <c r="Q54" s="22"/>
      <c r="R54" s="22"/>
    </row>
    <row r="55" spans="1:18" x14ac:dyDescent="0.15">
      <c r="F55" s="22"/>
    </row>
    <row r="56" spans="1:18" x14ac:dyDescent="0.15">
      <c r="C56" s="1" t="s">
        <v>577</v>
      </c>
    </row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35" right="0.36" top="0.61" bottom="0.28999999999999998" header="0.62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41295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13.618</v>
      </c>
      <c r="E9" s="182">
        <v>20.913</v>
      </c>
      <c r="F9" s="183"/>
      <c r="G9" s="184"/>
      <c r="H9" s="7" t="s">
        <v>15</v>
      </c>
      <c r="I9" s="8" t="s">
        <v>15</v>
      </c>
      <c r="J9" s="9">
        <v>13.509</v>
      </c>
      <c r="K9" s="182">
        <v>18.774000000000001</v>
      </c>
      <c r="L9" s="183"/>
      <c r="M9" s="184"/>
      <c r="N9" s="7" t="s">
        <v>15</v>
      </c>
      <c r="O9" s="9">
        <v>16.812999999999999</v>
      </c>
      <c r="P9" s="182">
        <v>25.321999999999999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450</v>
      </c>
      <c r="E11" s="8">
        <v>1400</v>
      </c>
      <c r="F11" s="8">
        <v>1600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100</v>
      </c>
      <c r="P11" s="8">
        <v>40</v>
      </c>
      <c r="Q11" s="8">
        <v>600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258</v>
      </c>
      <c r="E12" s="18">
        <v>932</v>
      </c>
      <c r="F12" s="18">
        <v>998</v>
      </c>
      <c r="G12" s="19" t="s">
        <v>147</v>
      </c>
      <c r="H12" s="15" t="s">
        <v>34</v>
      </c>
      <c r="I12" s="16" t="s">
        <v>34</v>
      </c>
      <c r="J12" s="20">
        <v>127.3</v>
      </c>
      <c r="K12" s="18">
        <v>295</v>
      </c>
      <c r="L12" s="18">
        <v>297</v>
      </c>
      <c r="M12" s="19">
        <v>305</v>
      </c>
      <c r="N12" s="15" t="s">
        <v>34</v>
      </c>
      <c r="O12" s="20">
        <v>135.4</v>
      </c>
      <c r="P12" s="17">
        <v>93.2</v>
      </c>
      <c r="Q12" s="17">
        <v>382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3.1080000000000001</v>
      </c>
      <c r="C16" s="9">
        <v>9.9429999999999996</v>
      </c>
      <c r="D16" s="8" t="s">
        <v>15</v>
      </c>
      <c r="E16" s="9">
        <v>22.245000000000001</v>
      </c>
      <c r="F16" s="182">
        <v>25.65</v>
      </c>
      <c r="G16" s="183"/>
      <c r="H16" s="184"/>
      <c r="I16" s="26">
        <v>5.9480000000000004</v>
      </c>
      <c r="J16" s="9">
        <v>16.437999999999999</v>
      </c>
      <c r="K16" s="9">
        <v>20.207000000000001</v>
      </c>
      <c r="L16" s="195">
        <v>22.027999999999999</v>
      </c>
      <c r="M16" s="196"/>
      <c r="N16" s="197"/>
      <c r="O16" s="185">
        <v>19.584</v>
      </c>
      <c r="P16" s="186"/>
      <c r="Q16" s="27">
        <v>17.753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25</v>
      </c>
      <c r="D18" s="8" t="s">
        <v>15</v>
      </c>
      <c r="E18" s="8">
        <v>1700</v>
      </c>
      <c r="F18" s="8">
        <v>100</v>
      </c>
      <c r="G18" s="8">
        <v>100</v>
      </c>
      <c r="H18" s="13">
        <v>100</v>
      </c>
      <c r="I18" s="7">
        <v>20</v>
      </c>
      <c r="J18" s="8">
        <v>400</v>
      </c>
      <c r="K18" s="8">
        <v>1200</v>
      </c>
      <c r="L18" s="8">
        <v>15</v>
      </c>
      <c r="M18" s="8">
        <v>10</v>
      </c>
      <c r="N18" s="8">
        <v>12</v>
      </c>
      <c r="O18" s="7">
        <v>600</v>
      </c>
      <c r="P18" s="8">
        <v>800</v>
      </c>
      <c r="Q18" s="13">
        <v>150</v>
      </c>
    </row>
    <row r="19" spans="1:18" ht="11.25" customHeight="1" thickBot="1" x14ac:dyDescent="0.2">
      <c r="A19" s="14" t="s">
        <v>33</v>
      </c>
      <c r="B19" s="16">
        <v>56.2</v>
      </c>
      <c r="C19" s="20">
        <v>106.8</v>
      </c>
      <c r="D19" s="16" t="s">
        <v>34</v>
      </c>
      <c r="E19" s="17">
        <v>826</v>
      </c>
      <c r="F19" s="31">
        <v>89.7</v>
      </c>
      <c r="G19" s="31">
        <v>89.4</v>
      </c>
      <c r="H19" s="32">
        <v>88.9</v>
      </c>
      <c r="I19" s="33">
        <v>114.6</v>
      </c>
      <c r="J19" s="17">
        <v>372</v>
      </c>
      <c r="K19" s="17">
        <v>634</v>
      </c>
      <c r="L19" s="31">
        <v>51.2</v>
      </c>
      <c r="M19" s="31">
        <v>50.8</v>
      </c>
      <c r="N19" s="34">
        <v>50.8</v>
      </c>
      <c r="O19" s="35">
        <v>513</v>
      </c>
      <c r="P19" s="18">
        <v>575</v>
      </c>
      <c r="Q19" s="36">
        <v>218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8.4960000000000004</v>
      </c>
      <c r="C23" s="182">
        <v>11.776999999999999</v>
      </c>
      <c r="D23" s="183"/>
      <c r="E23" s="184"/>
      <c r="F23" s="26">
        <v>7.0919999999999996</v>
      </c>
      <c r="G23" s="9">
        <v>7.9</v>
      </c>
      <c r="H23" s="182">
        <v>7.6280000000000001</v>
      </c>
      <c r="I23" s="183"/>
      <c r="J23" s="184"/>
      <c r="K23" s="7" t="s">
        <v>15</v>
      </c>
      <c r="L23" s="9">
        <v>30.015999999999998</v>
      </c>
      <c r="M23" s="9">
        <v>28.295999999999999</v>
      </c>
      <c r="N23" s="9">
        <v>34.332000000000001</v>
      </c>
      <c r="O23" s="182">
        <v>42.26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18</v>
      </c>
      <c r="C25" s="8">
        <v>30</v>
      </c>
      <c r="D25" s="8">
        <v>40</v>
      </c>
      <c r="E25" s="13">
        <v>30</v>
      </c>
      <c r="F25" s="7">
        <v>900</v>
      </c>
      <c r="G25" s="8">
        <v>600</v>
      </c>
      <c r="H25" s="8">
        <v>20</v>
      </c>
      <c r="I25" s="8">
        <v>15</v>
      </c>
      <c r="J25" s="39">
        <v>20</v>
      </c>
      <c r="K25" s="7" t="s">
        <v>15</v>
      </c>
      <c r="L25" s="8">
        <v>600</v>
      </c>
      <c r="M25" s="8">
        <v>5500</v>
      </c>
      <c r="N25" s="8">
        <v>2500</v>
      </c>
      <c r="O25" s="8">
        <v>10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126.7</v>
      </c>
      <c r="C26" s="31">
        <v>78.8</v>
      </c>
      <c r="D26" s="31">
        <v>71.3</v>
      </c>
      <c r="E26" s="32">
        <v>70.599999999999994</v>
      </c>
      <c r="F26" s="40">
        <v>521</v>
      </c>
      <c r="G26" s="17">
        <v>348</v>
      </c>
      <c r="H26" s="31">
        <v>53.2</v>
      </c>
      <c r="I26" s="31">
        <v>53.7</v>
      </c>
      <c r="J26" s="34">
        <v>55.6</v>
      </c>
      <c r="K26" s="16" t="s">
        <v>34</v>
      </c>
      <c r="L26" s="20">
        <v>413</v>
      </c>
      <c r="M26" s="16">
        <v>3720</v>
      </c>
      <c r="N26" s="41">
        <v>1032</v>
      </c>
      <c r="O26" s="31">
        <v>41.3</v>
      </c>
      <c r="P26" s="31">
        <v>39.6</v>
      </c>
      <c r="Q26" s="32">
        <v>39.700000000000003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14.807</v>
      </c>
      <c r="C30" s="9">
        <v>20.227</v>
      </c>
      <c r="D30" s="9">
        <v>23.800999999999998</v>
      </c>
      <c r="E30" s="182">
        <v>24.795999999999999</v>
      </c>
      <c r="F30" s="184"/>
      <c r="G30" s="26">
        <v>11.932</v>
      </c>
      <c r="H30" s="9">
        <v>14.472</v>
      </c>
      <c r="I30" s="9">
        <v>24.885999999999999</v>
      </c>
      <c r="J30" s="182">
        <v>32.128</v>
      </c>
      <c r="K30" s="183"/>
      <c r="L30" s="184"/>
      <c r="M30" s="26">
        <v>3.556</v>
      </c>
      <c r="N30" s="9">
        <v>6.125</v>
      </c>
      <c r="O30" s="182">
        <v>8.9700000000000006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30</v>
      </c>
      <c r="C32" s="8">
        <v>30</v>
      </c>
      <c r="D32" s="8">
        <v>15</v>
      </c>
      <c r="E32" s="8">
        <v>12</v>
      </c>
      <c r="F32" s="39">
        <v>12</v>
      </c>
      <c r="G32" s="7">
        <v>8</v>
      </c>
      <c r="H32" s="8">
        <v>1900</v>
      </c>
      <c r="I32" s="8">
        <v>5000</v>
      </c>
      <c r="J32" s="8">
        <v>18</v>
      </c>
      <c r="K32" s="8">
        <v>15</v>
      </c>
      <c r="L32" s="13">
        <v>40</v>
      </c>
      <c r="M32" s="7">
        <v>120</v>
      </c>
      <c r="N32" s="8">
        <v>150</v>
      </c>
      <c r="O32" s="8">
        <v>280</v>
      </c>
      <c r="P32" s="8">
        <v>300</v>
      </c>
      <c r="Q32" s="13">
        <v>310</v>
      </c>
      <c r="R32" s="22"/>
    </row>
    <row r="33" spans="1:18" ht="11.25" customHeight="1" thickBot="1" x14ac:dyDescent="0.2">
      <c r="A33" s="44" t="s">
        <v>33</v>
      </c>
      <c r="B33" s="15">
        <v>151.19999999999999</v>
      </c>
      <c r="C33" s="17">
        <v>183</v>
      </c>
      <c r="D33" s="20">
        <v>75.400000000000006</v>
      </c>
      <c r="E33" s="20">
        <v>50.7</v>
      </c>
      <c r="F33" s="45">
        <v>51.4</v>
      </c>
      <c r="G33" s="33">
        <v>102.8</v>
      </c>
      <c r="H33" s="16">
        <v>1133</v>
      </c>
      <c r="I33" s="16">
        <v>2780</v>
      </c>
      <c r="J33" s="16">
        <v>58.2</v>
      </c>
      <c r="K33" s="20">
        <v>58.3</v>
      </c>
      <c r="L33" s="46">
        <v>59.5</v>
      </c>
      <c r="M33" s="20">
        <v>121.8</v>
      </c>
      <c r="N33" s="20">
        <v>125.3</v>
      </c>
      <c r="O33" s="17">
        <v>205</v>
      </c>
      <c r="P33" s="17">
        <v>227</v>
      </c>
      <c r="Q33" s="47">
        <v>229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5.2069999999999999</v>
      </c>
      <c r="K44" s="9">
        <v>11.224</v>
      </c>
      <c r="L44" s="182">
        <v>21.35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18</v>
      </c>
      <c r="K46" s="39">
        <v>15</v>
      </c>
      <c r="L46" s="49" t="s">
        <v>147</v>
      </c>
      <c r="M46" s="8">
        <v>18</v>
      </c>
      <c r="N46" s="13">
        <v>20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101.7</v>
      </c>
      <c r="K47" s="45">
        <v>75.3</v>
      </c>
      <c r="L47" s="51" t="s">
        <v>147</v>
      </c>
      <c r="M47" s="16">
        <v>70.599999999999994</v>
      </c>
      <c r="N47" s="46">
        <v>74.099999999999994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17.228999999999999</v>
      </c>
      <c r="D51" s="183"/>
      <c r="E51" s="184"/>
      <c r="F51" s="185">
        <v>17.895</v>
      </c>
      <c r="G51" s="183"/>
      <c r="H51" s="186"/>
      <c r="I51" s="182">
        <v>7.3369999999999997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400</v>
      </c>
      <c r="E53" s="54" t="s">
        <v>147</v>
      </c>
      <c r="F53" s="49" t="str">
        <f>E53</f>
        <v>-</v>
      </c>
      <c r="G53" s="8">
        <v>400</v>
      </c>
      <c r="H53" s="55">
        <v>420</v>
      </c>
      <c r="I53" s="8">
        <v>100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264</v>
      </c>
      <c r="D54" s="56">
        <v>341</v>
      </c>
      <c r="E54" s="57" t="s">
        <v>147</v>
      </c>
      <c r="F54" s="51" t="s">
        <v>147</v>
      </c>
      <c r="G54" s="56">
        <v>280</v>
      </c>
      <c r="H54" s="58">
        <v>288</v>
      </c>
      <c r="I54" s="31">
        <v>101.1</v>
      </c>
      <c r="J54" s="59">
        <v>99.8</v>
      </c>
      <c r="K54" s="32">
        <v>96.4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42:I42"/>
    <mergeCell ref="J42:N42"/>
    <mergeCell ref="G43:I43"/>
    <mergeCell ref="E29:F29"/>
    <mergeCell ref="J29:L29"/>
    <mergeCell ref="B35:L35"/>
    <mergeCell ref="G36:I36"/>
    <mergeCell ref="J36:L36"/>
    <mergeCell ref="G37:I37"/>
    <mergeCell ref="J37:L37"/>
    <mergeCell ref="C51:E51"/>
    <mergeCell ref="F51:H51"/>
    <mergeCell ref="I51:K51"/>
    <mergeCell ref="L43:N43"/>
    <mergeCell ref="G44:I44"/>
    <mergeCell ref="L44:N44"/>
    <mergeCell ref="C50:E50"/>
    <mergeCell ref="F50:H50"/>
    <mergeCell ref="I50:K50"/>
    <mergeCell ref="B49:E49"/>
    <mergeCell ref="F49:K49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41302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16.728999999999999</v>
      </c>
      <c r="E9" s="182">
        <v>20.829000000000001</v>
      </c>
      <c r="F9" s="183"/>
      <c r="G9" s="184"/>
      <c r="H9" s="7" t="s">
        <v>15</v>
      </c>
      <c r="I9" s="8" t="s">
        <v>15</v>
      </c>
      <c r="J9" s="9">
        <v>13.579000000000001</v>
      </c>
      <c r="K9" s="182">
        <v>18.73</v>
      </c>
      <c r="L9" s="183"/>
      <c r="M9" s="184"/>
      <c r="N9" s="7" t="s">
        <v>15</v>
      </c>
      <c r="O9" s="9">
        <v>16.64</v>
      </c>
      <c r="P9" s="182">
        <v>25.12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1400</v>
      </c>
      <c r="F11" s="8">
        <v>1550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100</v>
      </c>
      <c r="P11" s="8">
        <v>40</v>
      </c>
      <c r="Q11" s="8">
        <v>800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254</v>
      </c>
      <c r="E12" s="18">
        <v>929</v>
      </c>
      <c r="F12" s="18">
        <v>989</v>
      </c>
      <c r="G12" s="19" t="s">
        <v>147</v>
      </c>
      <c r="H12" s="15" t="s">
        <v>34</v>
      </c>
      <c r="I12" s="16" t="s">
        <v>34</v>
      </c>
      <c r="J12" s="20">
        <v>128.4</v>
      </c>
      <c r="K12" s="18">
        <v>281</v>
      </c>
      <c r="L12" s="18">
        <v>292</v>
      </c>
      <c r="M12" s="19">
        <v>287</v>
      </c>
      <c r="N12" s="15" t="s">
        <v>34</v>
      </c>
      <c r="O12" s="20">
        <v>126.9</v>
      </c>
      <c r="P12" s="17">
        <v>96.3</v>
      </c>
      <c r="Q12" s="17">
        <v>432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3.8330000000000002</v>
      </c>
      <c r="C16" s="9">
        <v>10.02</v>
      </c>
      <c r="D16" s="8" t="s">
        <v>15</v>
      </c>
      <c r="E16" s="9">
        <v>22.242000000000001</v>
      </c>
      <c r="F16" s="182">
        <v>25.47</v>
      </c>
      <c r="G16" s="183"/>
      <c r="H16" s="184"/>
      <c r="I16" s="26">
        <v>7.782</v>
      </c>
      <c r="J16" s="9">
        <v>16.355</v>
      </c>
      <c r="K16" s="9">
        <v>20.193000000000001</v>
      </c>
      <c r="L16" s="195">
        <v>21.969000000000001</v>
      </c>
      <c r="M16" s="196"/>
      <c r="N16" s="197"/>
      <c r="O16" s="185">
        <v>19.577999999999999</v>
      </c>
      <c r="P16" s="186"/>
      <c r="Q16" s="27">
        <v>17.664999999999999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30</v>
      </c>
      <c r="D18" s="8" t="s">
        <v>15</v>
      </c>
      <c r="E18" s="8">
        <v>1800</v>
      </c>
      <c r="F18" s="8">
        <v>105</v>
      </c>
      <c r="G18" s="8">
        <v>100</v>
      </c>
      <c r="H18" s="13">
        <v>100</v>
      </c>
      <c r="I18" s="7">
        <v>22</v>
      </c>
      <c r="J18" s="8">
        <v>400</v>
      </c>
      <c r="K18" s="8">
        <v>1200</v>
      </c>
      <c r="L18" s="8">
        <v>15</v>
      </c>
      <c r="M18" s="8">
        <v>12</v>
      </c>
      <c r="N18" s="8">
        <v>12</v>
      </c>
      <c r="O18" s="7">
        <v>700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56.4</v>
      </c>
      <c r="C19" s="20">
        <v>109.1</v>
      </c>
      <c r="D19" s="16" t="s">
        <v>34</v>
      </c>
      <c r="E19" s="17">
        <v>814</v>
      </c>
      <c r="F19" s="31">
        <v>95.4</v>
      </c>
      <c r="G19" s="31">
        <v>93.2</v>
      </c>
      <c r="H19" s="32">
        <v>91.1</v>
      </c>
      <c r="I19" s="33">
        <v>147.69999999999999</v>
      </c>
      <c r="J19" s="17">
        <v>359</v>
      </c>
      <c r="K19" s="17">
        <v>614</v>
      </c>
      <c r="L19" s="31">
        <v>51</v>
      </c>
      <c r="M19" s="31">
        <v>51.2</v>
      </c>
      <c r="N19" s="34">
        <v>50.5</v>
      </c>
      <c r="O19" s="35">
        <v>528</v>
      </c>
      <c r="P19" s="18">
        <v>557</v>
      </c>
      <c r="Q19" s="36">
        <v>199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8.5250000000000004</v>
      </c>
      <c r="C23" s="182">
        <v>11.757</v>
      </c>
      <c r="D23" s="183"/>
      <c r="E23" s="184"/>
      <c r="F23" s="26">
        <v>7.14</v>
      </c>
      <c r="G23" s="9">
        <v>7.899</v>
      </c>
      <c r="H23" s="182">
        <v>7.6349999999999998</v>
      </c>
      <c r="I23" s="183"/>
      <c r="J23" s="184"/>
      <c r="K23" s="7" t="s">
        <v>15</v>
      </c>
      <c r="L23" s="9">
        <v>29.786000000000001</v>
      </c>
      <c r="M23" s="9">
        <v>28.26</v>
      </c>
      <c r="N23" s="9">
        <v>34.15</v>
      </c>
      <c r="O23" s="182">
        <v>41.4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22</v>
      </c>
      <c r="C25" s="8">
        <v>30</v>
      </c>
      <c r="D25" s="8">
        <v>30</v>
      </c>
      <c r="E25" s="13">
        <v>35</v>
      </c>
      <c r="F25" s="7">
        <v>1000</v>
      </c>
      <c r="G25" s="8">
        <v>800</v>
      </c>
      <c r="H25" s="8">
        <v>10</v>
      </c>
      <c r="I25" s="8">
        <v>10</v>
      </c>
      <c r="J25" s="39">
        <v>10</v>
      </c>
      <c r="K25" s="7" t="s">
        <v>15</v>
      </c>
      <c r="L25" s="8">
        <v>450</v>
      </c>
      <c r="M25" s="8">
        <v>5000</v>
      </c>
      <c r="N25" s="8">
        <v>3200</v>
      </c>
      <c r="O25" s="8">
        <v>10</v>
      </c>
      <c r="P25" s="8">
        <v>10</v>
      </c>
      <c r="Q25" s="13">
        <v>10</v>
      </c>
    </row>
    <row r="26" spans="1:18" ht="11.25" customHeight="1" thickBot="1" x14ac:dyDescent="0.2">
      <c r="A26" s="14" t="s">
        <v>33</v>
      </c>
      <c r="B26" s="33">
        <v>127.1</v>
      </c>
      <c r="C26" s="31">
        <v>71.5</v>
      </c>
      <c r="D26" s="31">
        <v>72.099999999999994</v>
      </c>
      <c r="E26" s="32">
        <v>72.900000000000006</v>
      </c>
      <c r="F26" s="40">
        <v>503</v>
      </c>
      <c r="G26" s="17">
        <v>430</v>
      </c>
      <c r="H26" s="31">
        <v>51.8</v>
      </c>
      <c r="I26" s="31">
        <v>52.2</v>
      </c>
      <c r="J26" s="34">
        <v>51.6</v>
      </c>
      <c r="K26" s="16" t="s">
        <v>34</v>
      </c>
      <c r="L26" s="20">
        <v>295</v>
      </c>
      <c r="M26" s="16">
        <v>3140</v>
      </c>
      <c r="N26" s="41">
        <v>1497</v>
      </c>
      <c r="O26" s="31">
        <v>41.5</v>
      </c>
      <c r="P26" s="31">
        <v>40.799999999999997</v>
      </c>
      <c r="Q26" s="32">
        <v>39.9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14.882999999999999</v>
      </c>
      <c r="C30" s="9">
        <v>20.228000000000002</v>
      </c>
      <c r="D30" s="9">
        <v>23.815999999999999</v>
      </c>
      <c r="E30" s="182">
        <v>24.812999999999999</v>
      </c>
      <c r="F30" s="184"/>
      <c r="G30" s="26">
        <v>11.775</v>
      </c>
      <c r="H30" s="9">
        <v>14.505000000000001</v>
      </c>
      <c r="I30" s="9">
        <v>24.895</v>
      </c>
      <c r="J30" s="182">
        <v>31.902000000000001</v>
      </c>
      <c r="K30" s="183"/>
      <c r="L30" s="184"/>
      <c r="M30" s="26">
        <v>4.9180000000000001</v>
      </c>
      <c r="N30" s="9">
        <v>6.1520000000000001</v>
      </c>
      <c r="O30" s="182">
        <v>8.9420000000000002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20</v>
      </c>
      <c r="C32" s="8">
        <v>35</v>
      </c>
      <c r="D32" s="8">
        <v>10</v>
      </c>
      <c r="E32" s="8">
        <v>10</v>
      </c>
      <c r="F32" s="39">
        <v>10</v>
      </c>
      <c r="G32" s="7">
        <v>20</v>
      </c>
      <c r="H32" s="8">
        <v>1800</v>
      </c>
      <c r="I32" s="8">
        <v>5000</v>
      </c>
      <c r="J32" s="8">
        <v>20</v>
      </c>
      <c r="K32" s="8">
        <v>20</v>
      </c>
      <c r="L32" s="13">
        <v>20</v>
      </c>
      <c r="M32" s="7">
        <v>200</v>
      </c>
      <c r="N32" s="8">
        <v>120</v>
      </c>
      <c r="O32" s="8">
        <v>300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182</v>
      </c>
      <c r="C33" s="17">
        <v>156.1</v>
      </c>
      <c r="D33" s="20">
        <v>63.7</v>
      </c>
      <c r="E33" s="20">
        <v>50.8</v>
      </c>
      <c r="F33" s="45">
        <v>51.1</v>
      </c>
      <c r="G33" s="33">
        <v>103.7</v>
      </c>
      <c r="H33" s="16">
        <v>1200</v>
      </c>
      <c r="I33" s="16">
        <v>2650</v>
      </c>
      <c r="J33" s="16">
        <v>58.1</v>
      </c>
      <c r="K33" s="20">
        <v>57.3</v>
      </c>
      <c r="L33" s="46">
        <v>56.6</v>
      </c>
      <c r="M33" s="20">
        <v>158.19999999999999</v>
      </c>
      <c r="N33" s="20">
        <v>123.7</v>
      </c>
      <c r="O33" s="17">
        <v>221</v>
      </c>
      <c r="P33" s="17">
        <v>223</v>
      </c>
      <c r="Q33" s="47">
        <v>221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5.1879999999999997</v>
      </c>
      <c r="K44" s="9">
        <v>11.09</v>
      </c>
      <c r="L44" s="182">
        <v>21.32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12</v>
      </c>
      <c r="K46" s="39">
        <v>15</v>
      </c>
      <c r="L46" s="49" t="s">
        <v>147</v>
      </c>
      <c r="M46" s="8">
        <v>18</v>
      </c>
      <c r="N46" s="13">
        <v>18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105.1</v>
      </c>
      <c r="K47" s="45">
        <v>75.900000000000006</v>
      </c>
      <c r="L47" s="51" t="s">
        <v>185</v>
      </c>
      <c r="M47" s="16">
        <v>71.3</v>
      </c>
      <c r="N47" s="46">
        <v>72.3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17.260000000000002</v>
      </c>
      <c r="D51" s="183"/>
      <c r="E51" s="184"/>
      <c r="F51" s="185">
        <v>17.774000000000001</v>
      </c>
      <c r="G51" s="183"/>
      <c r="H51" s="186"/>
      <c r="I51" s="182">
        <v>7.3120000000000003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210</v>
      </c>
      <c r="D53" s="8">
        <v>350</v>
      </c>
      <c r="E53" s="54" t="s">
        <v>147</v>
      </c>
      <c r="F53" s="49" t="str">
        <f>E53</f>
        <v>-</v>
      </c>
      <c r="G53" s="8">
        <v>450</v>
      </c>
      <c r="H53" s="55">
        <v>450</v>
      </c>
      <c r="I53" s="8">
        <v>100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177.5</v>
      </c>
      <c r="D54" s="56">
        <v>291</v>
      </c>
      <c r="E54" s="57" t="s">
        <v>147</v>
      </c>
      <c r="F54" s="51" t="s">
        <v>147</v>
      </c>
      <c r="G54" s="56">
        <v>277</v>
      </c>
      <c r="H54" s="58">
        <v>282</v>
      </c>
      <c r="I54" s="31">
        <v>94.9</v>
      </c>
      <c r="J54" s="59">
        <v>96.1</v>
      </c>
      <c r="K54" s="32">
        <v>96.5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42:I42"/>
    <mergeCell ref="J42:N42"/>
    <mergeCell ref="G43:I43"/>
    <mergeCell ref="E29:F29"/>
    <mergeCell ref="J29:L29"/>
    <mergeCell ref="B35:L35"/>
    <mergeCell ref="G36:I36"/>
    <mergeCell ref="J36:L36"/>
    <mergeCell ref="G37:I37"/>
    <mergeCell ref="J37:L37"/>
    <mergeCell ref="C51:E51"/>
    <mergeCell ref="F51:H51"/>
    <mergeCell ref="I51:K51"/>
    <mergeCell ref="L43:N43"/>
    <mergeCell ref="G44:I44"/>
    <mergeCell ref="L44:N44"/>
    <mergeCell ref="C50:E50"/>
    <mergeCell ref="F50:H50"/>
    <mergeCell ref="I50:K50"/>
    <mergeCell ref="B49:E49"/>
    <mergeCell ref="F49:K49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144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41309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145</v>
      </c>
      <c r="B9" s="7" t="s">
        <v>591</v>
      </c>
      <c r="C9" s="8" t="s">
        <v>15</v>
      </c>
      <c r="D9" s="9">
        <v>19.905000000000001</v>
      </c>
      <c r="E9" s="182">
        <v>20.904</v>
      </c>
      <c r="F9" s="183"/>
      <c r="G9" s="184"/>
      <c r="H9" s="7" t="s">
        <v>15</v>
      </c>
      <c r="I9" s="8" t="s">
        <v>15</v>
      </c>
      <c r="J9" s="9">
        <v>13.531000000000001</v>
      </c>
      <c r="K9" s="182">
        <v>18.696000000000002</v>
      </c>
      <c r="L9" s="183"/>
      <c r="M9" s="184"/>
      <c r="N9" s="7" t="s">
        <v>15</v>
      </c>
      <c r="O9" s="9">
        <v>16.716999999999999</v>
      </c>
      <c r="P9" s="182">
        <v>25.213999999999999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146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420</v>
      </c>
      <c r="E11" s="8">
        <v>1400</v>
      </c>
      <c r="F11" s="8">
        <v>1500</v>
      </c>
      <c r="G11" s="13" t="s">
        <v>147</v>
      </c>
      <c r="H11" s="7" t="s">
        <v>15</v>
      </c>
      <c r="I11" s="8" t="s">
        <v>15</v>
      </c>
      <c r="J11" s="8">
        <v>80</v>
      </c>
      <c r="K11" s="8">
        <v>400</v>
      </c>
      <c r="L11" s="8">
        <v>400</v>
      </c>
      <c r="M11" s="13">
        <v>400</v>
      </c>
      <c r="N11" s="7" t="s">
        <v>15</v>
      </c>
      <c r="O11" s="8">
        <v>100</v>
      </c>
      <c r="P11" s="8">
        <v>50</v>
      </c>
      <c r="Q11" s="8">
        <v>800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255</v>
      </c>
      <c r="E12" s="18">
        <v>955</v>
      </c>
      <c r="F12" s="18">
        <v>996</v>
      </c>
      <c r="G12" s="19" t="s">
        <v>147</v>
      </c>
      <c r="H12" s="15" t="s">
        <v>34</v>
      </c>
      <c r="I12" s="16" t="s">
        <v>34</v>
      </c>
      <c r="J12" s="20">
        <v>129.30000000000001</v>
      </c>
      <c r="K12" s="18">
        <v>276</v>
      </c>
      <c r="L12" s="18">
        <v>280</v>
      </c>
      <c r="M12" s="19">
        <v>285</v>
      </c>
      <c r="N12" s="15" t="s">
        <v>34</v>
      </c>
      <c r="O12" s="20">
        <v>131.30000000000001</v>
      </c>
      <c r="P12" s="17">
        <v>96.6</v>
      </c>
      <c r="Q12" s="17">
        <v>401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3.9460000000000002</v>
      </c>
      <c r="C16" s="9">
        <v>10.003</v>
      </c>
      <c r="D16" s="8" t="s">
        <v>15</v>
      </c>
      <c r="E16" s="9">
        <v>22.263999999999999</v>
      </c>
      <c r="F16" s="182">
        <v>25.582999999999998</v>
      </c>
      <c r="G16" s="183"/>
      <c r="H16" s="184"/>
      <c r="I16" s="26">
        <v>7.8040000000000003</v>
      </c>
      <c r="J16" s="9">
        <v>16.353000000000002</v>
      </c>
      <c r="K16" s="9">
        <v>20.195</v>
      </c>
      <c r="L16" s="195">
        <v>21.977</v>
      </c>
      <c r="M16" s="196"/>
      <c r="N16" s="197"/>
      <c r="O16" s="185">
        <v>19.649999999999999</v>
      </c>
      <c r="P16" s="186"/>
      <c r="Q16" s="27">
        <v>17.64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10</v>
      </c>
      <c r="C18" s="8">
        <v>30</v>
      </c>
      <c r="D18" s="8" t="s">
        <v>15</v>
      </c>
      <c r="E18" s="8">
        <v>1600</v>
      </c>
      <c r="F18" s="8">
        <v>120</v>
      </c>
      <c r="G18" s="8">
        <v>100</v>
      </c>
      <c r="H18" s="13">
        <v>100</v>
      </c>
      <c r="I18" s="7">
        <v>20</v>
      </c>
      <c r="J18" s="8">
        <v>380</v>
      </c>
      <c r="K18" s="8">
        <v>1200</v>
      </c>
      <c r="L18" s="8">
        <v>12</v>
      </c>
      <c r="M18" s="8">
        <v>10</v>
      </c>
      <c r="N18" s="8">
        <v>15</v>
      </c>
      <c r="O18" s="7">
        <v>800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55.3</v>
      </c>
      <c r="C19" s="20">
        <v>111.1</v>
      </c>
      <c r="D19" s="16" t="s">
        <v>34</v>
      </c>
      <c r="E19" s="17">
        <v>788</v>
      </c>
      <c r="F19" s="31">
        <v>98.9</v>
      </c>
      <c r="G19" s="31">
        <v>97.6</v>
      </c>
      <c r="H19" s="32">
        <v>95.4</v>
      </c>
      <c r="I19" s="33">
        <v>522</v>
      </c>
      <c r="J19" s="17">
        <v>350</v>
      </c>
      <c r="K19" s="17">
        <v>619</v>
      </c>
      <c r="L19" s="31">
        <v>51.9</v>
      </c>
      <c r="M19" s="31">
        <v>50.9</v>
      </c>
      <c r="N19" s="34">
        <v>55.7</v>
      </c>
      <c r="O19" s="35">
        <v>574</v>
      </c>
      <c r="P19" s="18">
        <v>580</v>
      </c>
      <c r="Q19" s="36">
        <v>203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8.5500000000000007</v>
      </c>
      <c r="C23" s="182">
        <v>11.79</v>
      </c>
      <c r="D23" s="183"/>
      <c r="E23" s="184"/>
      <c r="F23" s="26">
        <v>7.1130000000000004</v>
      </c>
      <c r="G23" s="9">
        <v>7.8369999999999997</v>
      </c>
      <c r="H23" s="182">
        <v>7.633</v>
      </c>
      <c r="I23" s="183"/>
      <c r="J23" s="184"/>
      <c r="K23" s="7" t="s">
        <v>15</v>
      </c>
      <c r="L23" s="9">
        <v>29.81</v>
      </c>
      <c r="M23" s="9">
        <v>28.3</v>
      </c>
      <c r="N23" s="9">
        <v>34.165999999999997</v>
      </c>
      <c r="O23" s="182">
        <v>41.530999999999999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148</v>
      </c>
      <c r="G24" s="11" t="s">
        <v>149</v>
      </c>
      <c r="H24" s="11" t="s">
        <v>150</v>
      </c>
      <c r="I24" s="11" t="s">
        <v>151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25</v>
      </c>
      <c r="E25" s="13">
        <v>30</v>
      </c>
      <c r="F25" s="7">
        <v>1000</v>
      </c>
      <c r="G25" s="8">
        <v>800</v>
      </c>
      <c r="H25" s="8">
        <v>12</v>
      </c>
      <c r="I25" s="8">
        <v>12</v>
      </c>
      <c r="J25" s="39">
        <v>10</v>
      </c>
      <c r="K25" s="7" t="s">
        <v>15</v>
      </c>
      <c r="L25" s="8">
        <v>600</v>
      </c>
      <c r="M25" s="8">
        <v>5500</v>
      </c>
      <c r="N25" s="8">
        <v>3500</v>
      </c>
      <c r="O25" s="8">
        <v>12</v>
      </c>
      <c r="P25" s="8">
        <v>12</v>
      </c>
      <c r="Q25" s="13">
        <v>10</v>
      </c>
    </row>
    <row r="26" spans="1:18" ht="11.25" customHeight="1" thickBot="1" x14ac:dyDescent="0.2">
      <c r="A26" s="14" t="s">
        <v>33</v>
      </c>
      <c r="B26" s="33">
        <v>131.69999999999999</v>
      </c>
      <c r="C26" s="31">
        <v>71</v>
      </c>
      <c r="D26" s="31">
        <v>68.599999999999994</v>
      </c>
      <c r="E26" s="32">
        <v>69.900000000000006</v>
      </c>
      <c r="F26" s="40">
        <v>522</v>
      </c>
      <c r="G26" s="17">
        <v>452</v>
      </c>
      <c r="H26" s="31">
        <v>52.4</v>
      </c>
      <c r="I26" s="31">
        <v>53.8</v>
      </c>
      <c r="J26" s="34">
        <v>51.8</v>
      </c>
      <c r="K26" s="16" t="s">
        <v>34</v>
      </c>
      <c r="L26" s="20">
        <v>399</v>
      </c>
      <c r="M26" s="16">
        <v>3420</v>
      </c>
      <c r="N26" s="41">
        <v>1522</v>
      </c>
      <c r="O26" s="31">
        <v>40.799999999999997</v>
      </c>
      <c r="P26" s="31">
        <v>39.9</v>
      </c>
      <c r="Q26" s="32">
        <v>39.700000000000003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152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14.906000000000001</v>
      </c>
      <c r="C30" s="9">
        <v>20.178000000000001</v>
      </c>
      <c r="D30" s="9">
        <v>23.832000000000001</v>
      </c>
      <c r="E30" s="182">
        <v>24.82</v>
      </c>
      <c r="F30" s="184"/>
      <c r="G30" s="26">
        <v>11.768000000000001</v>
      </c>
      <c r="H30" s="9">
        <v>14.49</v>
      </c>
      <c r="I30" s="9">
        <v>23.8</v>
      </c>
      <c r="J30" s="182">
        <v>32.01</v>
      </c>
      <c r="K30" s="183"/>
      <c r="L30" s="184"/>
      <c r="M30" s="26">
        <v>4.3099999999999996</v>
      </c>
      <c r="N30" s="9">
        <v>6.133</v>
      </c>
      <c r="O30" s="182">
        <v>8.9600000000000009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25</v>
      </c>
      <c r="C32" s="8">
        <v>35</v>
      </c>
      <c r="D32" s="8">
        <v>10</v>
      </c>
      <c r="E32" s="8">
        <v>10</v>
      </c>
      <c r="F32" s="39">
        <v>10</v>
      </c>
      <c r="G32" s="7">
        <v>10</v>
      </c>
      <c r="H32" s="8">
        <v>1600</v>
      </c>
      <c r="I32" s="8">
        <v>5000</v>
      </c>
      <c r="J32" s="8">
        <v>18</v>
      </c>
      <c r="K32" s="8">
        <v>20</v>
      </c>
      <c r="L32" s="13">
        <v>20</v>
      </c>
      <c r="M32" s="7">
        <v>120</v>
      </c>
      <c r="N32" s="8">
        <v>140</v>
      </c>
      <c r="O32" s="8">
        <v>280</v>
      </c>
      <c r="P32" s="8">
        <v>300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192.3</v>
      </c>
      <c r="C33" s="17">
        <v>157.19999999999999</v>
      </c>
      <c r="D33" s="20">
        <v>64.099999999999994</v>
      </c>
      <c r="E33" s="20">
        <v>52.2</v>
      </c>
      <c r="F33" s="45">
        <v>52.7</v>
      </c>
      <c r="G33" s="33">
        <v>101.4</v>
      </c>
      <c r="H33" s="16">
        <v>1123</v>
      </c>
      <c r="I33" s="16">
        <v>2710</v>
      </c>
      <c r="J33" s="16">
        <v>57.8</v>
      </c>
      <c r="K33" s="20">
        <v>59.1</v>
      </c>
      <c r="L33" s="46">
        <v>57.3</v>
      </c>
      <c r="M33" s="20">
        <v>104.8</v>
      </c>
      <c r="N33" s="20">
        <v>135.4</v>
      </c>
      <c r="O33" s="17">
        <v>203</v>
      </c>
      <c r="P33" s="17">
        <v>217</v>
      </c>
      <c r="Q33" s="47">
        <v>220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147</v>
      </c>
      <c r="E37" s="9" t="s">
        <v>147</v>
      </c>
      <c r="F37" s="9" t="s">
        <v>147</v>
      </c>
      <c r="G37" s="182" t="s">
        <v>147</v>
      </c>
      <c r="H37" s="183"/>
      <c r="I37" s="186"/>
      <c r="J37" s="182" t="s">
        <v>147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147</v>
      </c>
      <c r="E39" s="8" t="s">
        <v>147</v>
      </c>
      <c r="F39" s="8" t="s">
        <v>147</v>
      </c>
      <c r="G39" s="8" t="s">
        <v>147</v>
      </c>
      <c r="H39" s="8" t="s">
        <v>147</v>
      </c>
      <c r="I39" s="8" t="s">
        <v>147</v>
      </c>
      <c r="J39" s="8" t="s">
        <v>147</v>
      </c>
      <c r="K39" s="8" t="s">
        <v>147</v>
      </c>
      <c r="L39" s="13" t="s">
        <v>147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147</v>
      </c>
      <c r="E40" s="16" t="s">
        <v>147</v>
      </c>
      <c r="F40" s="16" t="s">
        <v>147</v>
      </c>
      <c r="G40" s="16" t="s">
        <v>147</v>
      </c>
      <c r="H40" s="16" t="s">
        <v>147</v>
      </c>
      <c r="I40" s="16" t="s">
        <v>147</v>
      </c>
      <c r="J40" s="20" t="s">
        <v>147</v>
      </c>
      <c r="K40" s="20" t="s">
        <v>147</v>
      </c>
      <c r="L40" s="45" t="s">
        <v>147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147</v>
      </c>
      <c r="E44" s="9" t="s">
        <v>147</v>
      </c>
      <c r="F44" s="9" t="s">
        <v>147</v>
      </c>
      <c r="G44" s="182" t="s">
        <v>147</v>
      </c>
      <c r="H44" s="183"/>
      <c r="I44" s="184"/>
      <c r="J44" s="26">
        <v>5.17</v>
      </c>
      <c r="K44" s="9">
        <v>11.085000000000001</v>
      </c>
      <c r="L44" s="182">
        <v>21.335999999999999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154</v>
      </c>
      <c r="C45" s="11" t="s">
        <v>155</v>
      </c>
      <c r="D45" s="11" t="s">
        <v>156</v>
      </c>
      <c r="E45" s="11" t="s">
        <v>157</v>
      </c>
      <c r="F45" s="11" t="s">
        <v>158</v>
      </c>
      <c r="G45" s="11" t="s">
        <v>159</v>
      </c>
      <c r="H45" s="11" t="s">
        <v>160</v>
      </c>
      <c r="I45" s="28" t="s">
        <v>161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162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147</v>
      </c>
      <c r="E46" s="8" t="s">
        <v>147</v>
      </c>
      <c r="F46" s="8" t="s">
        <v>147</v>
      </c>
      <c r="G46" s="8" t="s">
        <v>147</v>
      </c>
      <c r="H46" s="8" t="s">
        <v>147</v>
      </c>
      <c r="I46" s="39" t="s">
        <v>147</v>
      </c>
      <c r="J46" s="7">
        <v>20</v>
      </c>
      <c r="K46" s="39">
        <v>15</v>
      </c>
      <c r="L46" s="49" t="s">
        <v>147</v>
      </c>
      <c r="M46" s="8">
        <v>20</v>
      </c>
      <c r="N46" s="13">
        <v>20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147</v>
      </c>
      <c r="E47" s="16" t="s">
        <v>147</v>
      </c>
      <c r="F47" s="16" t="s">
        <v>147</v>
      </c>
      <c r="G47" s="16" t="s">
        <v>147</v>
      </c>
      <c r="H47" s="16" t="s">
        <v>147</v>
      </c>
      <c r="I47" s="50" t="s">
        <v>147</v>
      </c>
      <c r="J47" s="33">
        <v>109.4</v>
      </c>
      <c r="K47" s="45">
        <v>76.099999999999994</v>
      </c>
      <c r="L47" s="51" t="s">
        <v>147</v>
      </c>
      <c r="M47" s="16">
        <v>71</v>
      </c>
      <c r="N47" s="46">
        <v>74.2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17.308</v>
      </c>
      <c r="D51" s="183"/>
      <c r="E51" s="184"/>
      <c r="F51" s="185">
        <v>17.638999999999999</v>
      </c>
      <c r="G51" s="183"/>
      <c r="H51" s="186"/>
      <c r="I51" s="182">
        <v>7.3449999999999998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300</v>
      </c>
      <c r="D53" s="8">
        <v>300</v>
      </c>
      <c r="E53" s="54" t="s">
        <v>147</v>
      </c>
      <c r="F53" s="49" t="str">
        <f>E53</f>
        <v>-</v>
      </c>
      <c r="G53" s="8">
        <v>400</v>
      </c>
      <c r="H53" s="55">
        <v>450</v>
      </c>
      <c r="I53" s="8">
        <v>100</v>
      </c>
      <c r="J53" s="8">
        <v>90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147</v>
      </c>
      <c r="C54" s="17">
        <v>179.8</v>
      </c>
      <c r="D54" s="56">
        <v>293</v>
      </c>
      <c r="E54" s="57" t="s">
        <v>147</v>
      </c>
      <c r="F54" s="51" t="s">
        <v>147</v>
      </c>
      <c r="G54" s="56">
        <v>272</v>
      </c>
      <c r="H54" s="58">
        <v>283</v>
      </c>
      <c r="I54" s="31">
        <v>96.5</v>
      </c>
      <c r="J54" s="59">
        <v>96.2</v>
      </c>
      <c r="K54" s="32">
        <v>96.8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C50:E50"/>
    <mergeCell ref="F50:H50"/>
    <mergeCell ref="I50:K50"/>
    <mergeCell ref="C51:E51"/>
    <mergeCell ref="F51:H51"/>
    <mergeCell ref="I51:K51"/>
    <mergeCell ref="G43:I43"/>
    <mergeCell ref="L43:N43"/>
    <mergeCell ref="G44:I44"/>
    <mergeCell ref="L44:N44"/>
    <mergeCell ref="B49:E49"/>
    <mergeCell ref="F49:K49"/>
    <mergeCell ref="B42:I42"/>
    <mergeCell ref="J42:N42"/>
    <mergeCell ref="E29:F29"/>
    <mergeCell ref="J29:L29"/>
    <mergeCell ref="O29:Q29"/>
    <mergeCell ref="E30:F30"/>
    <mergeCell ref="J30:L30"/>
    <mergeCell ref="O30:Q30"/>
    <mergeCell ref="B35:L35"/>
    <mergeCell ref="G36:I36"/>
    <mergeCell ref="J36:L36"/>
    <mergeCell ref="G37:I37"/>
    <mergeCell ref="J37:L37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4" sqref="A4"/>
    </sheetView>
  </sheetViews>
  <sheetFormatPr defaultRowHeight="11.25" x14ac:dyDescent="0.15"/>
  <cols>
    <col min="1" max="1" width="14.625" style="1" bestFit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186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2" t="s">
        <v>0</v>
      </c>
      <c r="B7" s="187" t="s">
        <v>1</v>
      </c>
      <c r="C7" s="198"/>
      <c r="D7" s="198"/>
      <c r="E7" s="198"/>
      <c r="F7" s="198"/>
      <c r="G7" s="199"/>
      <c r="H7" s="187" t="s">
        <v>2</v>
      </c>
      <c r="I7" s="198"/>
      <c r="J7" s="198"/>
      <c r="K7" s="198"/>
      <c r="L7" s="198"/>
      <c r="M7" s="199"/>
      <c r="N7" s="187" t="s">
        <v>3</v>
      </c>
      <c r="O7" s="198"/>
      <c r="P7" s="198"/>
      <c r="Q7" s="198"/>
      <c r="R7" s="199"/>
    </row>
    <row r="8" spans="1:18" ht="11.25" customHeight="1" x14ac:dyDescent="0.15">
      <c r="A8" s="3">
        <v>41317</v>
      </c>
      <c r="B8" s="4" t="s">
        <v>4</v>
      </c>
      <c r="C8" s="5" t="s">
        <v>5</v>
      </c>
      <c r="D8" s="5" t="s">
        <v>6</v>
      </c>
      <c r="E8" s="190" t="s">
        <v>7</v>
      </c>
      <c r="F8" s="191"/>
      <c r="G8" s="192"/>
      <c r="H8" s="4" t="s">
        <v>8</v>
      </c>
      <c r="I8" s="5" t="s">
        <v>9</v>
      </c>
      <c r="J8" s="5" t="s">
        <v>10</v>
      </c>
      <c r="K8" s="190" t="s">
        <v>11</v>
      </c>
      <c r="L8" s="191"/>
      <c r="M8" s="192"/>
      <c r="N8" s="4" t="s">
        <v>12</v>
      </c>
      <c r="O8" s="5" t="s">
        <v>13</v>
      </c>
      <c r="P8" s="190" t="s">
        <v>14</v>
      </c>
      <c r="Q8" s="191"/>
      <c r="R8" s="192"/>
    </row>
    <row r="9" spans="1:18" ht="11.25" customHeight="1" x14ac:dyDescent="0.15">
      <c r="A9" s="6" t="s">
        <v>187</v>
      </c>
      <c r="B9" s="7" t="s">
        <v>591</v>
      </c>
      <c r="C9" s="8" t="s">
        <v>15</v>
      </c>
      <c r="D9" s="9">
        <v>16.773</v>
      </c>
      <c r="E9" s="182">
        <v>20.902000000000001</v>
      </c>
      <c r="F9" s="183"/>
      <c r="G9" s="184"/>
      <c r="H9" s="7" t="s">
        <v>15</v>
      </c>
      <c r="I9" s="8" t="s">
        <v>15</v>
      </c>
      <c r="J9" s="9">
        <v>13.583</v>
      </c>
      <c r="K9" s="182">
        <v>18.7</v>
      </c>
      <c r="L9" s="183"/>
      <c r="M9" s="184"/>
      <c r="N9" s="7" t="s">
        <v>15</v>
      </c>
      <c r="O9" s="9">
        <v>16.733000000000001</v>
      </c>
      <c r="P9" s="182">
        <v>25.225000000000001</v>
      </c>
      <c r="Q9" s="183"/>
      <c r="R9" s="184"/>
    </row>
    <row r="10" spans="1:18" ht="11.25" customHeight="1" x14ac:dyDescent="0.15">
      <c r="A10" s="6" t="s">
        <v>16</v>
      </c>
      <c r="B10" s="10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2" t="s">
        <v>22</v>
      </c>
      <c r="H10" s="10" t="s">
        <v>23</v>
      </c>
      <c r="I10" s="11" t="s">
        <v>24</v>
      </c>
      <c r="J10" s="11" t="s">
        <v>18</v>
      </c>
      <c r="K10" s="11" t="s">
        <v>25</v>
      </c>
      <c r="L10" s="11" t="s">
        <v>26</v>
      </c>
      <c r="M10" s="12" t="s">
        <v>27</v>
      </c>
      <c r="N10" s="10" t="s">
        <v>28</v>
      </c>
      <c r="O10" s="11" t="s">
        <v>19</v>
      </c>
      <c r="P10" s="11" t="s">
        <v>188</v>
      </c>
      <c r="Q10" s="11" t="s">
        <v>29</v>
      </c>
      <c r="R10" s="12" t="s">
        <v>30</v>
      </c>
    </row>
    <row r="11" spans="1:18" ht="11.25" customHeight="1" x14ac:dyDescent="0.15">
      <c r="A11" s="6" t="s">
        <v>31</v>
      </c>
      <c r="B11" s="7" t="s">
        <v>15</v>
      </c>
      <c r="C11" s="8" t="s">
        <v>15</v>
      </c>
      <c r="D11" s="8">
        <v>400</v>
      </c>
      <c r="E11" s="8">
        <v>1400</v>
      </c>
      <c r="F11" s="8">
        <v>1300</v>
      </c>
      <c r="G11" s="13" t="s">
        <v>189</v>
      </c>
      <c r="H11" s="7" t="s">
        <v>15</v>
      </c>
      <c r="I11" s="8" t="s">
        <v>15</v>
      </c>
      <c r="J11" s="8">
        <v>80</v>
      </c>
      <c r="K11" s="8">
        <v>300</v>
      </c>
      <c r="L11" s="8">
        <v>400</v>
      </c>
      <c r="M11" s="13">
        <v>400</v>
      </c>
      <c r="N11" s="7" t="s">
        <v>15</v>
      </c>
      <c r="O11" s="8">
        <v>110</v>
      </c>
      <c r="P11" s="8">
        <v>40</v>
      </c>
      <c r="Q11" s="8">
        <v>750</v>
      </c>
      <c r="R11" s="13" t="s">
        <v>32</v>
      </c>
    </row>
    <row r="12" spans="1:18" ht="11.25" customHeight="1" thickBot="1" x14ac:dyDescent="0.2">
      <c r="A12" s="14" t="s">
        <v>33</v>
      </c>
      <c r="B12" s="15" t="s">
        <v>34</v>
      </c>
      <c r="C12" s="16" t="s">
        <v>34</v>
      </c>
      <c r="D12" s="17">
        <v>252</v>
      </c>
      <c r="E12" s="18">
        <v>923</v>
      </c>
      <c r="F12" s="18">
        <v>968</v>
      </c>
      <c r="G12" s="19" t="s">
        <v>189</v>
      </c>
      <c r="H12" s="15" t="s">
        <v>34</v>
      </c>
      <c r="I12" s="16" t="s">
        <v>34</v>
      </c>
      <c r="J12" s="20">
        <v>128.69999999999999</v>
      </c>
      <c r="K12" s="18">
        <v>260</v>
      </c>
      <c r="L12" s="18">
        <v>270</v>
      </c>
      <c r="M12" s="19">
        <v>279</v>
      </c>
      <c r="N12" s="15" t="s">
        <v>34</v>
      </c>
      <c r="O12" s="20">
        <v>139.4</v>
      </c>
      <c r="P12" s="17">
        <v>93.6</v>
      </c>
      <c r="Q12" s="17">
        <v>421</v>
      </c>
      <c r="R12" s="21" t="s">
        <v>32</v>
      </c>
    </row>
    <row r="13" spans="1:18" ht="7.5" customHeight="1" thickBot="1" x14ac:dyDescent="0.2">
      <c r="A13" s="22"/>
      <c r="B13" s="23"/>
      <c r="C13" s="23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8" ht="11.25" customHeight="1" x14ac:dyDescent="0.15">
      <c r="A14" s="22"/>
      <c r="B14" s="187" t="s">
        <v>35</v>
      </c>
      <c r="C14" s="188"/>
      <c r="D14" s="188"/>
      <c r="E14" s="188"/>
      <c r="F14" s="188"/>
      <c r="G14" s="188"/>
      <c r="H14" s="189"/>
      <c r="I14" s="187" t="s">
        <v>36</v>
      </c>
      <c r="J14" s="188"/>
      <c r="K14" s="188"/>
      <c r="L14" s="188"/>
      <c r="M14" s="188"/>
      <c r="N14" s="189"/>
      <c r="O14" s="187" t="s">
        <v>37</v>
      </c>
      <c r="P14" s="188"/>
      <c r="Q14" s="189"/>
    </row>
    <row r="15" spans="1:18" ht="11.25" customHeight="1" thickBot="1" x14ac:dyDescent="0.2">
      <c r="A15" s="22"/>
      <c r="B15" s="4" t="s">
        <v>38</v>
      </c>
      <c r="C15" s="5" t="s">
        <v>39</v>
      </c>
      <c r="D15" s="5" t="s">
        <v>40</v>
      </c>
      <c r="E15" s="5" t="s">
        <v>41</v>
      </c>
      <c r="F15" s="190" t="s">
        <v>42</v>
      </c>
      <c r="G15" s="191"/>
      <c r="H15" s="192"/>
      <c r="I15" s="4" t="s">
        <v>43</v>
      </c>
      <c r="J15" s="5" t="s">
        <v>44</v>
      </c>
      <c r="K15" s="5" t="s">
        <v>45</v>
      </c>
      <c r="L15" s="190" t="s">
        <v>46</v>
      </c>
      <c r="M15" s="191"/>
      <c r="N15" s="192"/>
      <c r="O15" s="193" t="s">
        <v>47</v>
      </c>
      <c r="P15" s="194"/>
      <c r="Q15" s="24" t="s">
        <v>48</v>
      </c>
    </row>
    <row r="16" spans="1:18" ht="11.25" customHeight="1" x14ac:dyDescent="0.15">
      <c r="A16" s="25" t="s">
        <v>49</v>
      </c>
      <c r="B16" s="8">
        <v>3.7509999999999999</v>
      </c>
      <c r="C16" s="9">
        <v>10.045999999999999</v>
      </c>
      <c r="D16" s="8" t="s">
        <v>15</v>
      </c>
      <c r="E16" s="9">
        <v>22.241</v>
      </c>
      <c r="F16" s="182">
        <v>25.648</v>
      </c>
      <c r="G16" s="183"/>
      <c r="H16" s="184"/>
      <c r="I16" s="26">
        <v>8.1</v>
      </c>
      <c r="J16" s="9">
        <v>16.355</v>
      </c>
      <c r="K16" s="9">
        <v>20.202999999999999</v>
      </c>
      <c r="L16" s="195">
        <v>22.015999999999998</v>
      </c>
      <c r="M16" s="196"/>
      <c r="N16" s="197"/>
      <c r="O16" s="185">
        <v>19.341999999999999</v>
      </c>
      <c r="P16" s="186"/>
      <c r="Q16" s="27">
        <v>17.722999999999999</v>
      </c>
    </row>
    <row r="17" spans="1:18" ht="11.25" customHeight="1" x14ac:dyDescent="0.15">
      <c r="A17" s="6" t="s">
        <v>16</v>
      </c>
      <c r="B17" s="10" t="s">
        <v>50</v>
      </c>
      <c r="C17" s="11" t="s">
        <v>51</v>
      </c>
      <c r="D17" s="11" t="s">
        <v>52</v>
      </c>
      <c r="E17" s="11" t="s">
        <v>53</v>
      </c>
      <c r="F17" s="11" t="s">
        <v>54</v>
      </c>
      <c r="G17" s="11" t="s">
        <v>55</v>
      </c>
      <c r="H17" s="12" t="s">
        <v>56</v>
      </c>
      <c r="I17" s="10" t="s">
        <v>57</v>
      </c>
      <c r="J17" s="11" t="s">
        <v>58</v>
      </c>
      <c r="K17" s="11" t="s">
        <v>26</v>
      </c>
      <c r="L17" s="11" t="s">
        <v>59</v>
      </c>
      <c r="M17" s="11" t="s">
        <v>54</v>
      </c>
      <c r="N17" s="28" t="s">
        <v>56</v>
      </c>
      <c r="O17" s="29" t="s">
        <v>53</v>
      </c>
      <c r="P17" s="30">
        <v>24.5</v>
      </c>
      <c r="Q17" s="12" t="s">
        <v>60</v>
      </c>
    </row>
    <row r="18" spans="1:18" ht="11.25" customHeight="1" x14ac:dyDescent="0.15">
      <c r="A18" s="6" t="s">
        <v>31</v>
      </c>
      <c r="B18" s="8">
        <v>12</v>
      </c>
      <c r="C18" s="8">
        <v>22</v>
      </c>
      <c r="D18" s="8" t="s">
        <v>15</v>
      </c>
      <c r="E18" s="8">
        <v>1700</v>
      </c>
      <c r="F18" s="8">
        <v>130</v>
      </c>
      <c r="G18" s="8">
        <v>130</v>
      </c>
      <c r="H18" s="13">
        <v>120</v>
      </c>
      <c r="I18" s="7">
        <v>18</v>
      </c>
      <c r="J18" s="8">
        <v>390</v>
      </c>
      <c r="K18" s="8">
        <v>1200</v>
      </c>
      <c r="L18" s="8">
        <v>10</v>
      </c>
      <c r="M18" s="8">
        <v>10</v>
      </c>
      <c r="N18" s="8">
        <v>12</v>
      </c>
      <c r="O18" s="7">
        <v>700</v>
      </c>
      <c r="P18" s="8">
        <v>800</v>
      </c>
      <c r="Q18" s="13">
        <v>160</v>
      </c>
    </row>
    <row r="19" spans="1:18" ht="11.25" customHeight="1" thickBot="1" x14ac:dyDescent="0.2">
      <c r="A19" s="14" t="s">
        <v>33</v>
      </c>
      <c r="B19" s="16">
        <v>54.4</v>
      </c>
      <c r="C19" s="20">
        <v>103.8</v>
      </c>
      <c r="D19" s="16" t="s">
        <v>34</v>
      </c>
      <c r="E19" s="17">
        <v>796</v>
      </c>
      <c r="F19" s="31">
        <v>102.8</v>
      </c>
      <c r="G19" s="31">
        <v>104.1</v>
      </c>
      <c r="H19" s="32">
        <v>103</v>
      </c>
      <c r="I19" s="33">
        <v>138.19999999999999</v>
      </c>
      <c r="J19" s="17">
        <v>370</v>
      </c>
      <c r="K19" s="17">
        <v>600</v>
      </c>
      <c r="L19" s="31">
        <v>50.4</v>
      </c>
      <c r="M19" s="31">
        <v>50.5</v>
      </c>
      <c r="N19" s="34">
        <v>50.8</v>
      </c>
      <c r="O19" s="35">
        <v>537</v>
      </c>
      <c r="P19" s="18">
        <v>556</v>
      </c>
      <c r="Q19" s="36">
        <v>199</v>
      </c>
    </row>
    <row r="20" spans="1:18" ht="7.5" customHeight="1" thickBot="1" x14ac:dyDescent="0.2">
      <c r="A20" s="22"/>
      <c r="B20" s="23"/>
      <c r="C20" s="23"/>
      <c r="D20" s="22"/>
      <c r="E20" s="22"/>
      <c r="F20" s="22"/>
      <c r="G20" s="37"/>
      <c r="H20" s="37"/>
      <c r="I20" s="37"/>
      <c r="J20" s="37"/>
      <c r="K20" s="22"/>
      <c r="L20" s="22"/>
      <c r="M20" s="22"/>
      <c r="N20" s="22"/>
      <c r="O20" s="22"/>
      <c r="P20" s="22"/>
      <c r="Q20" s="22"/>
    </row>
    <row r="21" spans="1:18" ht="11.25" customHeight="1" x14ac:dyDescent="0.15">
      <c r="A21" s="22"/>
      <c r="B21" s="187" t="s">
        <v>61</v>
      </c>
      <c r="C21" s="188"/>
      <c r="D21" s="188"/>
      <c r="E21" s="189"/>
      <c r="F21" s="187" t="s">
        <v>62</v>
      </c>
      <c r="G21" s="188"/>
      <c r="H21" s="188"/>
      <c r="I21" s="188"/>
      <c r="J21" s="189"/>
      <c r="K21" s="187" t="s">
        <v>63</v>
      </c>
      <c r="L21" s="188"/>
      <c r="M21" s="188"/>
      <c r="N21" s="188"/>
      <c r="O21" s="188"/>
      <c r="P21" s="188"/>
      <c r="Q21" s="189"/>
    </row>
    <row r="22" spans="1:18" ht="11.25" customHeight="1" thickBot="1" x14ac:dyDescent="0.2">
      <c r="A22" s="22"/>
      <c r="B22" s="4" t="s">
        <v>64</v>
      </c>
      <c r="C22" s="190" t="s">
        <v>65</v>
      </c>
      <c r="D22" s="191"/>
      <c r="E22" s="192"/>
      <c r="F22" s="4" t="s">
        <v>66</v>
      </c>
      <c r="G22" s="5" t="s">
        <v>67</v>
      </c>
      <c r="H22" s="190" t="s">
        <v>68</v>
      </c>
      <c r="I22" s="191"/>
      <c r="J22" s="192"/>
      <c r="K22" s="4" t="s">
        <v>69</v>
      </c>
      <c r="L22" s="5" t="s">
        <v>70</v>
      </c>
      <c r="M22" s="5" t="s">
        <v>71</v>
      </c>
      <c r="N22" s="5" t="s">
        <v>72</v>
      </c>
      <c r="O22" s="190" t="s">
        <v>73</v>
      </c>
      <c r="P22" s="191"/>
      <c r="Q22" s="192"/>
    </row>
    <row r="23" spans="1:18" ht="11.25" customHeight="1" x14ac:dyDescent="0.15">
      <c r="A23" s="25" t="s">
        <v>49</v>
      </c>
      <c r="B23" s="26">
        <v>8.5329999999999995</v>
      </c>
      <c r="C23" s="182">
        <v>11.725</v>
      </c>
      <c r="D23" s="183"/>
      <c r="E23" s="184"/>
      <c r="F23" s="26">
        <v>7.1349999999999998</v>
      </c>
      <c r="G23" s="9">
        <v>7.91</v>
      </c>
      <c r="H23" s="182">
        <v>7.649</v>
      </c>
      <c r="I23" s="183"/>
      <c r="J23" s="184"/>
      <c r="K23" s="7" t="s">
        <v>15</v>
      </c>
      <c r="L23" s="9">
        <v>29.84</v>
      </c>
      <c r="M23" s="9">
        <v>28.265999999999998</v>
      </c>
      <c r="N23" s="9">
        <v>34.281999999999996</v>
      </c>
      <c r="O23" s="182">
        <v>42.218000000000004</v>
      </c>
      <c r="P23" s="183"/>
      <c r="Q23" s="184"/>
      <c r="R23" s="38"/>
    </row>
    <row r="24" spans="1:18" ht="11.25" customHeight="1" x14ac:dyDescent="0.15">
      <c r="A24" s="6" t="s">
        <v>16</v>
      </c>
      <c r="B24" s="10" t="s">
        <v>74</v>
      </c>
      <c r="C24" s="11" t="s">
        <v>75</v>
      </c>
      <c r="D24" s="11" t="s">
        <v>76</v>
      </c>
      <c r="E24" s="12" t="s">
        <v>77</v>
      </c>
      <c r="F24" s="10" t="s">
        <v>190</v>
      </c>
      <c r="G24" s="11" t="s">
        <v>191</v>
      </c>
      <c r="H24" s="11" t="s">
        <v>192</v>
      </c>
      <c r="I24" s="11" t="s">
        <v>193</v>
      </c>
      <c r="J24" s="28" t="s">
        <v>27</v>
      </c>
      <c r="K24" s="10" t="s">
        <v>76</v>
      </c>
      <c r="L24" s="11" t="s">
        <v>78</v>
      </c>
      <c r="M24" s="11" t="s">
        <v>56</v>
      </c>
      <c r="N24" s="11" t="s">
        <v>79</v>
      </c>
      <c r="O24" s="11" t="s">
        <v>80</v>
      </c>
      <c r="P24" s="11" t="s">
        <v>81</v>
      </c>
      <c r="Q24" s="12" t="s">
        <v>82</v>
      </c>
    </row>
    <row r="25" spans="1:18" ht="11.25" customHeight="1" x14ac:dyDescent="0.15">
      <c r="A25" s="6" t="s">
        <v>31</v>
      </c>
      <c r="B25" s="7">
        <v>20</v>
      </c>
      <c r="C25" s="8">
        <v>30</v>
      </c>
      <c r="D25" s="8">
        <v>30</v>
      </c>
      <c r="E25" s="13">
        <v>30</v>
      </c>
      <c r="F25" s="7">
        <v>900</v>
      </c>
      <c r="G25" s="8">
        <v>600</v>
      </c>
      <c r="H25" s="8">
        <v>12</v>
      </c>
      <c r="I25" s="8">
        <v>12</v>
      </c>
      <c r="J25" s="39">
        <v>12</v>
      </c>
      <c r="K25" s="7" t="s">
        <v>15</v>
      </c>
      <c r="L25" s="8">
        <v>480</v>
      </c>
      <c r="M25" s="8">
        <v>5000</v>
      </c>
      <c r="N25" s="8">
        <v>3000</v>
      </c>
      <c r="O25" s="8">
        <v>10</v>
      </c>
      <c r="P25" s="8">
        <v>19</v>
      </c>
      <c r="Q25" s="13">
        <v>8</v>
      </c>
    </row>
    <row r="26" spans="1:18" ht="11.25" customHeight="1" thickBot="1" x14ac:dyDescent="0.2">
      <c r="A26" s="14" t="s">
        <v>33</v>
      </c>
      <c r="B26" s="33">
        <v>127.5</v>
      </c>
      <c r="C26" s="31">
        <v>70.3</v>
      </c>
      <c r="D26" s="31">
        <v>68.8</v>
      </c>
      <c r="E26" s="32">
        <v>69.2</v>
      </c>
      <c r="F26" s="40">
        <v>468</v>
      </c>
      <c r="G26" s="17">
        <v>337</v>
      </c>
      <c r="H26" s="31">
        <v>51.1</v>
      </c>
      <c r="I26" s="31">
        <v>51.5</v>
      </c>
      <c r="J26" s="34">
        <v>51.1</v>
      </c>
      <c r="K26" s="16" t="s">
        <v>34</v>
      </c>
      <c r="L26" s="20">
        <v>322</v>
      </c>
      <c r="M26" s="16">
        <v>3660</v>
      </c>
      <c r="N26" s="41">
        <v>1308</v>
      </c>
      <c r="O26" s="31">
        <v>39.799999999999997</v>
      </c>
      <c r="P26" s="31">
        <v>39.6</v>
      </c>
      <c r="Q26" s="32">
        <v>39.200000000000003</v>
      </c>
    </row>
    <row r="27" spans="1:18" ht="7.5" customHeight="1" thickBot="1" x14ac:dyDescent="0.2">
      <c r="A27" s="22"/>
      <c r="B27" s="37"/>
      <c r="C27" s="37"/>
      <c r="D27" s="37"/>
      <c r="E27" s="22"/>
      <c r="F27" s="22"/>
      <c r="G27" s="22"/>
      <c r="H27" s="37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1.25" customHeight="1" x14ac:dyDescent="0.15">
      <c r="A28" s="22"/>
      <c r="B28" s="187" t="s">
        <v>194</v>
      </c>
      <c r="C28" s="188"/>
      <c r="D28" s="188"/>
      <c r="E28" s="188"/>
      <c r="F28" s="189"/>
      <c r="G28" s="187" t="s">
        <v>83</v>
      </c>
      <c r="H28" s="188"/>
      <c r="I28" s="188"/>
      <c r="J28" s="188"/>
      <c r="K28" s="188"/>
      <c r="L28" s="189"/>
      <c r="M28" s="187" t="s">
        <v>84</v>
      </c>
      <c r="N28" s="188"/>
      <c r="O28" s="188"/>
      <c r="P28" s="188"/>
      <c r="Q28" s="189"/>
      <c r="R28" s="22"/>
    </row>
    <row r="29" spans="1:18" ht="11.25" customHeight="1" thickBot="1" x14ac:dyDescent="0.2">
      <c r="A29" s="22"/>
      <c r="B29" s="4" t="s">
        <v>85</v>
      </c>
      <c r="C29" s="5" t="s">
        <v>86</v>
      </c>
      <c r="D29" s="5" t="s">
        <v>87</v>
      </c>
      <c r="E29" s="190" t="s">
        <v>88</v>
      </c>
      <c r="F29" s="192"/>
      <c r="G29" s="4" t="s">
        <v>89</v>
      </c>
      <c r="H29" s="5" t="s">
        <v>90</v>
      </c>
      <c r="I29" s="5" t="s">
        <v>91</v>
      </c>
      <c r="J29" s="190" t="s">
        <v>92</v>
      </c>
      <c r="K29" s="191"/>
      <c r="L29" s="192"/>
      <c r="M29" s="4" t="s">
        <v>93</v>
      </c>
      <c r="N29" s="5" t="s">
        <v>94</v>
      </c>
      <c r="O29" s="190" t="s">
        <v>95</v>
      </c>
      <c r="P29" s="191"/>
      <c r="Q29" s="192"/>
      <c r="R29" s="22"/>
    </row>
    <row r="30" spans="1:18" ht="11.25" customHeight="1" x14ac:dyDescent="0.15">
      <c r="A30" s="42" t="s">
        <v>49</v>
      </c>
      <c r="B30" s="26">
        <v>14.907</v>
      </c>
      <c r="C30" s="9">
        <v>20.295000000000002</v>
      </c>
      <c r="D30" s="9">
        <v>23.91</v>
      </c>
      <c r="E30" s="182">
        <v>24.855</v>
      </c>
      <c r="F30" s="184"/>
      <c r="G30" s="26">
        <v>11.766</v>
      </c>
      <c r="H30" s="9">
        <v>14.401999999999999</v>
      </c>
      <c r="I30" s="9">
        <v>24.895</v>
      </c>
      <c r="J30" s="182">
        <v>32.192</v>
      </c>
      <c r="K30" s="183"/>
      <c r="L30" s="184"/>
      <c r="M30" s="26">
        <v>4.8520000000000003</v>
      </c>
      <c r="N30" s="9">
        <v>6.1550000000000002</v>
      </c>
      <c r="O30" s="182">
        <v>8.9209999999999994</v>
      </c>
      <c r="P30" s="183"/>
      <c r="Q30" s="184"/>
      <c r="R30" s="22"/>
    </row>
    <row r="31" spans="1:18" ht="11.25" customHeight="1" x14ac:dyDescent="0.15">
      <c r="A31" s="43" t="s">
        <v>16</v>
      </c>
      <c r="B31" s="10" t="s">
        <v>96</v>
      </c>
      <c r="C31" s="11" t="s">
        <v>97</v>
      </c>
      <c r="D31" s="11" t="s">
        <v>98</v>
      </c>
      <c r="E31" s="11" t="s">
        <v>99</v>
      </c>
      <c r="F31" s="28" t="s">
        <v>100</v>
      </c>
      <c r="G31" s="10" t="s">
        <v>51</v>
      </c>
      <c r="H31" s="11" t="s">
        <v>101</v>
      </c>
      <c r="I31" s="11" t="s">
        <v>27</v>
      </c>
      <c r="J31" s="11" t="s">
        <v>56</v>
      </c>
      <c r="K31" s="11" t="s">
        <v>102</v>
      </c>
      <c r="L31" s="12" t="s">
        <v>100</v>
      </c>
      <c r="M31" s="10" t="s">
        <v>103</v>
      </c>
      <c r="N31" s="11" t="s">
        <v>57</v>
      </c>
      <c r="O31" s="11" t="s">
        <v>104</v>
      </c>
      <c r="P31" s="11" t="s">
        <v>105</v>
      </c>
      <c r="Q31" s="12" t="s">
        <v>101</v>
      </c>
      <c r="R31" s="22"/>
    </row>
    <row r="32" spans="1:18" ht="11.25" customHeight="1" x14ac:dyDescent="0.15">
      <c r="A32" s="43" t="s">
        <v>31</v>
      </c>
      <c r="B32" s="7">
        <v>25</v>
      </c>
      <c r="C32" s="8">
        <v>35</v>
      </c>
      <c r="D32" s="8">
        <v>15</v>
      </c>
      <c r="E32" s="8">
        <v>10</v>
      </c>
      <c r="F32" s="39">
        <v>10</v>
      </c>
      <c r="G32" s="7">
        <v>15</v>
      </c>
      <c r="H32" s="8">
        <v>1900</v>
      </c>
      <c r="I32" s="8">
        <v>4800</v>
      </c>
      <c r="J32" s="8">
        <v>12</v>
      </c>
      <c r="K32" s="8">
        <v>12</v>
      </c>
      <c r="L32" s="13">
        <v>18</v>
      </c>
      <c r="M32" s="7">
        <v>100</v>
      </c>
      <c r="N32" s="8">
        <v>120</v>
      </c>
      <c r="O32" s="8">
        <v>250</v>
      </c>
      <c r="P32" s="8">
        <v>280</v>
      </c>
      <c r="Q32" s="13">
        <v>300</v>
      </c>
      <c r="R32" s="22"/>
    </row>
    <row r="33" spans="1:18" ht="11.25" customHeight="1" thickBot="1" x14ac:dyDescent="0.2">
      <c r="A33" s="44" t="s">
        <v>33</v>
      </c>
      <c r="B33" s="15">
        <v>178.4</v>
      </c>
      <c r="C33" s="17">
        <v>150.69999999999999</v>
      </c>
      <c r="D33" s="20">
        <v>628</v>
      </c>
      <c r="E33" s="20">
        <v>48.1</v>
      </c>
      <c r="F33" s="45">
        <v>50.1</v>
      </c>
      <c r="G33" s="33">
        <v>103.5</v>
      </c>
      <c r="H33" s="16">
        <v>1119</v>
      </c>
      <c r="I33" s="16">
        <v>2640</v>
      </c>
      <c r="J33" s="16">
        <v>50.7</v>
      </c>
      <c r="K33" s="20">
        <v>52.8</v>
      </c>
      <c r="L33" s="46">
        <v>55.3</v>
      </c>
      <c r="M33" s="20">
        <v>111.1</v>
      </c>
      <c r="N33" s="20">
        <v>132.1</v>
      </c>
      <c r="O33" s="17">
        <v>199</v>
      </c>
      <c r="P33" s="17">
        <v>205</v>
      </c>
      <c r="Q33" s="47">
        <v>211</v>
      </c>
      <c r="R33" s="22"/>
    </row>
    <row r="34" spans="1:18" ht="7.5" customHeight="1" thickBot="1" x14ac:dyDescent="0.2">
      <c r="A34" s="22"/>
      <c r="B34" s="37"/>
      <c r="C34" s="37"/>
      <c r="D34" s="22"/>
      <c r="E34" s="22"/>
      <c r="F34" s="22"/>
      <c r="G34" s="37"/>
      <c r="H34" s="37"/>
      <c r="I34" s="37"/>
      <c r="J34" s="37"/>
      <c r="K34" s="22"/>
      <c r="L34" s="22"/>
      <c r="M34" s="22"/>
      <c r="N34" s="22"/>
      <c r="O34" s="22"/>
      <c r="P34" s="22"/>
      <c r="Q34" s="22"/>
      <c r="R34" s="22"/>
    </row>
    <row r="35" spans="1:18" ht="11.25" customHeight="1" x14ac:dyDescent="0.15">
      <c r="A35" s="22"/>
      <c r="B35" s="187" t="s">
        <v>106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9"/>
      <c r="M35" s="22"/>
      <c r="N35" s="22"/>
      <c r="O35" s="22"/>
      <c r="P35" s="22"/>
      <c r="Q35" s="22"/>
    </row>
    <row r="36" spans="1:18" ht="11.25" customHeight="1" thickBot="1" x14ac:dyDescent="0.2">
      <c r="A36" s="22"/>
      <c r="B36" s="4" t="s">
        <v>107</v>
      </c>
      <c r="C36" s="5" t="s">
        <v>108</v>
      </c>
      <c r="D36" s="5" t="s">
        <v>109</v>
      </c>
      <c r="E36" s="5" t="s">
        <v>110</v>
      </c>
      <c r="F36" s="5" t="s">
        <v>111</v>
      </c>
      <c r="G36" s="190" t="s">
        <v>112</v>
      </c>
      <c r="H36" s="191"/>
      <c r="I36" s="194"/>
      <c r="J36" s="190" t="s">
        <v>113</v>
      </c>
      <c r="K36" s="191"/>
      <c r="L36" s="192"/>
      <c r="M36" s="22"/>
      <c r="N36" s="22"/>
      <c r="O36" s="22"/>
      <c r="P36" s="22"/>
      <c r="Q36" s="22"/>
    </row>
    <row r="37" spans="1:18" ht="11.25" customHeight="1" x14ac:dyDescent="0.15">
      <c r="A37" s="42" t="s">
        <v>49</v>
      </c>
      <c r="B37" s="9" t="s">
        <v>147</v>
      </c>
      <c r="C37" s="9" t="s">
        <v>147</v>
      </c>
      <c r="D37" s="9" t="s">
        <v>189</v>
      </c>
      <c r="E37" s="9" t="s">
        <v>189</v>
      </c>
      <c r="F37" s="9" t="s">
        <v>189</v>
      </c>
      <c r="G37" s="182" t="s">
        <v>189</v>
      </c>
      <c r="H37" s="183"/>
      <c r="I37" s="186"/>
      <c r="J37" s="182" t="s">
        <v>189</v>
      </c>
      <c r="K37" s="183"/>
      <c r="L37" s="184"/>
      <c r="M37" s="22"/>
      <c r="N37" s="22"/>
      <c r="O37" s="22"/>
      <c r="P37" s="22"/>
      <c r="Q37" s="22"/>
    </row>
    <row r="38" spans="1:18" ht="11.25" customHeight="1" x14ac:dyDescent="0.15">
      <c r="A38" s="43" t="s">
        <v>16</v>
      </c>
      <c r="B38" s="10" t="s">
        <v>51</v>
      </c>
      <c r="C38" s="11" t="s">
        <v>18</v>
      </c>
      <c r="D38" s="11" t="s">
        <v>58</v>
      </c>
      <c r="E38" s="11" t="s">
        <v>114</v>
      </c>
      <c r="F38" s="11" t="s">
        <v>115</v>
      </c>
      <c r="G38" s="11" t="s">
        <v>116</v>
      </c>
      <c r="H38" s="11" t="s">
        <v>99</v>
      </c>
      <c r="I38" s="11" t="s">
        <v>117</v>
      </c>
      <c r="J38" s="11" t="s">
        <v>118</v>
      </c>
      <c r="K38" s="11" t="s">
        <v>119</v>
      </c>
      <c r="L38" s="12" t="s">
        <v>120</v>
      </c>
      <c r="M38" s="22"/>
      <c r="N38" s="22"/>
      <c r="O38" s="22"/>
      <c r="P38" s="22"/>
      <c r="Q38" s="22"/>
    </row>
    <row r="39" spans="1:18" ht="11.25" customHeight="1" x14ac:dyDescent="0.15">
      <c r="A39" s="43" t="s">
        <v>31</v>
      </c>
      <c r="B39" s="9" t="s">
        <v>147</v>
      </c>
      <c r="C39" s="9" t="s">
        <v>147</v>
      </c>
      <c r="D39" s="8" t="s">
        <v>189</v>
      </c>
      <c r="E39" s="8" t="s">
        <v>189</v>
      </c>
      <c r="F39" s="8" t="s">
        <v>189</v>
      </c>
      <c r="G39" s="8" t="s">
        <v>189</v>
      </c>
      <c r="H39" s="8" t="s">
        <v>189</v>
      </c>
      <c r="I39" s="8" t="s">
        <v>189</v>
      </c>
      <c r="J39" s="8" t="s">
        <v>189</v>
      </c>
      <c r="K39" s="8" t="s">
        <v>189</v>
      </c>
      <c r="L39" s="13" t="s">
        <v>189</v>
      </c>
      <c r="M39" s="22"/>
      <c r="N39" s="22"/>
      <c r="O39" s="22"/>
      <c r="P39" s="22"/>
      <c r="Q39" s="22"/>
    </row>
    <row r="40" spans="1:18" ht="11.25" customHeight="1" thickBot="1" x14ac:dyDescent="0.2">
      <c r="A40" s="44" t="s">
        <v>33</v>
      </c>
      <c r="B40" s="15" t="s">
        <v>34</v>
      </c>
      <c r="C40" s="16" t="s">
        <v>34</v>
      </c>
      <c r="D40" s="16" t="s">
        <v>189</v>
      </c>
      <c r="E40" s="16" t="s">
        <v>189</v>
      </c>
      <c r="F40" s="16" t="s">
        <v>189</v>
      </c>
      <c r="G40" s="16" t="s">
        <v>189</v>
      </c>
      <c r="H40" s="16" t="s">
        <v>189</v>
      </c>
      <c r="I40" s="16" t="s">
        <v>189</v>
      </c>
      <c r="J40" s="20" t="s">
        <v>189</v>
      </c>
      <c r="K40" s="20" t="s">
        <v>189</v>
      </c>
      <c r="L40" s="45" t="s">
        <v>189</v>
      </c>
      <c r="M40" s="48"/>
      <c r="N40" s="22"/>
      <c r="O40" s="22"/>
      <c r="P40" s="22"/>
      <c r="Q40" s="22"/>
    </row>
    <row r="41" spans="1:18" ht="7.5" customHeight="1" thickBot="1" x14ac:dyDescent="0.2">
      <c r="A41" s="22"/>
      <c r="B41" s="37"/>
      <c r="C41" s="37"/>
      <c r="D41" s="37"/>
      <c r="E41" s="22"/>
      <c r="F41" s="22"/>
      <c r="G41" s="37"/>
      <c r="H41" s="37"/>
      <c r="I41" s="37"/>
      <c r="J41" s="22"/>
      <c r="K41" s="22"/>
      <c r="L41" s="22"/>
      <c r="M41" s="22"/>
      <c r="N41" s="22"/>
      <c r="O41" s="22"/>
      <c r="P41" s="22"/>
      <c r="Q41" s="22"/>
    </row>
    <row r="42" spans="1:18" ht="11.25" customHeight="1" x14ac:dyDescent="0.15">
      <c r="A42" s="22"/>
      <c r="B42" s="187" t="s">
        <v>121</v>
      </c>
      <c r="C42" s="188"/>
      <c r="D42" s="188"/>
      <c r="E42" s="188"/>
      <c r="F42" s="188"/>
      <c r="G42" s="188"/>
      <c r="H42" s="188"/>
      <c r="I42" s="189"/>
      <c r="J42" s="187" t="s">
        <v>122</v>
      </c>
      <c r="K42" s="188"/>
      <c r="L42" s="188"/>
      <c r="M42" s="188"/>
      <c r="N42" s="189"/>
      <c r="O42" s="22"/>
      <c r="P42" s="22"/>
      <c r="Q42" s="22"/>
    </row>
    <row r="43" spans="1:18" ht="11.25" customHeight="1" thickBot="1" x14ac:dyDescent="0.2">
      <c r="A43" s="22"/>
      <c r="B43" s="4" t="s">
        <v>123</v>
      </c>
      <c r="C43" s="5" t="s">
        <v>124</v>
      </c>
      <c r="D43" s="5" t="s">
        <v>125</v>
      </c>
      <c r="E43" s="5" t="s">
        <v>126</v>
      </c>
      <c r="F43" s="5" t="s">
        <v>127</v>
      </c>
      <c r="G43" s="190" t="s">
        <v>128</v>
      </c>
      <c r="H43" s="191"/>
      <c r="I43" s="192"/>
      <c r="J43" s="4" t="s">
        <v>129</v>
      </c>
      <c r="K43" s="5" t="s">
        <v>130</v>
      </c>
      <c r="L43" s="190" t="s">
        <v>131</v>
      </c>
      <c r="M43" s="191"/>
      <c r="N43" s="192"/>
      <c r="O43" s="22"/>
      <c r="P43" s="22"/>
      <c r="Q43" s="22"/>
    </row>
    <row r="44" spans="1:18" ht="11.25" customHeight="1" x14ac:dyDescent="0.15">
      <c r="A44" s="42" t="s">
        <v>49</v>
      </c>
      <c r="B44" s="9" t="s">
        <v>147</v>
      </c>
      <c r="C44" s="9" t="s">
        <v>147</v>
      </c>
      <c r="D44" s="9" t="s">
        <v>189</v>
      </c>
      <c r="E44" s="9" t="s">
        <v>189</v>
      </c>
      <c r="F44" s="9" t="s">
        <v>189</v>
      </c>
      <c r="G44" s="182" t="s">
        <v>189</v>
      </c>
      <c r="H44" s="183"/>
      <c r="I44" s="184"/>
      <c r="J44" s="26">
        <v>5.1950000000000003</v>
      </c>
      <c r="K44" s="9">
        <v>11.128</v>
      </c>
      <c r="L44" s="182">
        <v>21.31</v>
      </c>
      <c r="M44" s="183"/>
      <c r="N44" s="184"/>
      <c r="O44" s="22"/>
      <c r="P44" s="22"/>
      <c r="Q44" s="22"/>
    </row>
    <row r="45" spans="1:18" ht="11.25" customHeight="1" x14ac:dyDescent="0.15">
      <c r="A45" s="43" t="s">
        <v>16</v>
      </c>
      <c r="B45" s="10" t="s">
        <v>195</v>
      </c>
      <c r="C45" s="11" t="s">
        <v>196</v>
      </c>
      <c r="D45" s="11" t="s">
        <v>197</v>
      </c>
      <c r="E45" s="11" t="s">
        <v>198</v>
      </c>
      <c r="F45" s="11" t="s">
        <v>199</v>
      </c>
      <c r="G45" s="11" t="s">
        <v>200</v>
      </c>
      <c r="H45" s="11" t="s">
        <v>201</v>
      </c>
      <c r="I45" s="28" t="s">
        <v>202</v>
      </c>
      <c r="J45" s="10" t="s">
        <v>132</v>
      </c>
      <c r="K45" s="11" t="s">
        <v>133</v>
      </c>
      <c r="L45" s="11" t="s">
        <v>134</v>
      </c>
      <c r="M45" s="11" t="s">
        <v>135</v>
      </c>
      <c r="N45" s="12" t="s">
        <v>203</v>
      </c>
      <c r="O45" s="22"/>
      <c r="P45" s="22"/>
      <c r="Q45" s="22"/>
    </row>
    <row r="46" spans="1:18" ht="11.25" customHeight="1" x14ac:dyDescent="0.15">
      <c r="A46" s="43" t="s">
        <v>31</v>
      </c>
      <c r="B46" s="9" t="s">
        <v>147</v>
      </c>
      <c r="C46" s="9" t="s">
        <v>147</v>
      </c>
      <c r="D46" s="8" t="s">
        <v>189</v>
      </c>
      <c r="E46" s="8" t="s">
        <v>189</v>
      </c>
      <c r="F46" s="8" t="s">
        <v>189</v>
      </c>
      <c r="G46" s="8" t="s">
        <v>189</v>
      </c>
      <c r="H46" s="8" t="s">
        <v>189</v>
      </c>
      <c r="I46" s="39" t="s">
        <v>189</v>
      </c>
      <c r="J46" s="7">
        <v>12</v>
      </c>
      <c r="K46" s="39">
        <v>12</v>
      </c>
      <c r="L46" s="49" t="s">
        <v>189</v>
      </c>
      <c r="M46" s="8">
        <v>15</v>
      </c>
      <c r="N46" s="13">
        <v>15</v>
      </c>
      <c r="O46" s="22"/>
      <c r="P46" s="22"/>
      <c r="Q46" s="22"/>
    </row>
    <row r="47" spans="1:18" ht="11.25" customHeight="1" thickBot="1" x14ac:dyDescent="0.2">
      <c r="A47" s="44" t="s">
        <v>33</v>
      </c>
      <c r="B47" s="15" t="s">
        <v>34</v>
      </c>
      <c r="C47" s="16" t="s">
        <v>34</v>
      </c>
      <c r="D47" s="16" t="s">
        <v>189</v>
      </c>
      <c r="E47" s="16" t="s">
        <v>189</v>
      </c>
      <c r="F47" s="16" t="s">
        <v>189</v>
      </c>
      <c r="G47" s="16" t="s">
        <v>189</v>
      </c>
      <c r="H47" s="16" t="s">
        <v>189</v>
      </c>
      <c r="I47" s="50" t="s">
        <v>189</v>
      </c>
      <c r="J47" s="33">
        <v>101.1</v>
      </c>
      <c r="K47" s="45">
        <v>74.7</v>
      </c>
      <c r="L47" s="51" t="s">
        <v>189</v>
      </c>
      <c r="M47" s="16">
        <v>70.7</v>
      </c>
      <c r="N47" s="46">
        <v>71.2</v>
      </c>
      <c r="O47" s="22"/>
      <c r="P47" s="22"/>
      <c r="Q47" s="22"/>
      <c r="R47" s="52"/>
    </row>
    <row r="48" spans="1:18" ht="7.5" customHeight="1" thickBot="1" x14ac:dyDescent="0.2">
      <c r="A48" s="22"/>
      <c r="B48" s="37"/>
      <c r="C48" s="37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2"/>
    </row>
    <row r="49" spans="1:18" ht="11.25" customHeight="1" x14ac:dyDescent="0.15">
      <c r="A49" s="22"/>
      <c r="B49" s="187" t="s">
        <v>136</v>
      </c>
      <c r="C49" s="188"/>
      <c r="D49" s="188"/>
      <c r="E49" s="189"/>
      <c r="F49" s="187" t="s">
        <v>137</v>
      </c>
      <c r="G49" s="188"/>
      <c r="H49" s="188"/>
      <c r="I49" s="188"/>
      <c r="J49" s="188"/>
      <c r="K49" s="189"/>
      <c r="L49" s="22"/>
      <c r="M49" s="22"/>
      <c r="N49" s="22"/>
      <c r="O49" s="22"/>
      <c r="P49" s="22"/>
      <c r="Q49" s="22"/>
      <c r="R49" s="22"/>
    </row>
    <row r="50" spans="1:18" ht="11.25" customHeight="1" thickBot="1" x14ac:dyDescent="0.2">
      <c r="A50" s="22"/>
      <c r="B50" s="4" t="s">
        <v>138</v>
      </c>
      <c r="C50" s="190" t="s">
        <v>139</v>
      </c>
      <c r="D50" s="191"/>
      <c r="E50" s="192"/>
      <c r="F50" s="193" t="s">
        <v>140</v>
      </c>
      <c r="G50" s="191"/>
      <c r="H50" s="194"/>
      <c r="I50" s="190" t="s">
        <v>141</v>
      </c>
      <c r="J50" s="191"/>
      <c r="K50" s="192"/>
      <c r="L50" s="22"/>
      <c r="M50" s="22"/>
      <c r="N50" s="22"/>
      <c r="O50" s="22"/>
      <c r="P50" s="22"/>
      <c r="Q50" s="22"/>
      <c r="R50" s="22"/>
    </row>
    <row r="51" spans="1:18" ht="11.25" customHeight="1" x14ac:dyDescent="0.15">
      <c r="A51" s="42" t="s">
        <v>49</v>
      </c>
      <c r="B51" s="7" t="s">
        <v>592</v>
      </c>
      <c r="C51" s="182">
        <v>17.254999999999999</v>
      </c>
      <c r="D51" s="183"/>
      <c r="E51" s="184"/>
      <c r="F51" s="185">
        <v>17.664000000000001</v>
      </c>
      <c r="G51" s="183"/>
      <c r="H51" s="186"/>
      <c r="I51" s="182">
        <v>7.3410000000000002</v>
      </c>
      <c r="J51" s="183"/>
      <c r="K51" s="184"/>
      <c r="L51" s="22"/>
      <c r="M51" s="22"/>
      <c r="N51" s="22"/>
      <c r="O51" s="22"/>
      <c r="P51" s="22"/>
      <c r="Q51" s="22"/>
      <c r="R51" s="22"/>
    </row>
    <row r="52" spans="1:18" ht="11.25" customHeight="1" x14ac:dyDescent="0.15">
      <c r="A52" s="43" t="s">
        <v>16</v>
      </c>
      <c r="B52" s="10" t="s">
        <v>133</v>
      </c>
      <c r="C52" s="11" t="s">
        <v>142</v>
      </c>
      <c r="D52" s="11" t="s">
        <v>25</v>
      </c>
      <c r="E52" s="12" t="s">
        <v>26</v>
      </c>
      <c r="F52" s="10" t="s">
        <v>75</v>
      </c>
      <c r="G52" s="53" t="s">
        <v>142</v>
      </c>
      <c r="H52" s="11" t="s">
        <v>60</v>
      </c>
      <c r="I52" s="11" t="s">
        <v>28</v>
      </c>
      <c r="J52" s="11" t="s">
        <v>143</v>
      </c>
      <c r="K52" s="12" t="s">
        <v>101</v>
      </c>
      <c r="L52" s="22"/>
      <c r="M52" s="22"/>
      <c r="N52" s="22"/>
      <c r="O52" s="22"/>
      <c r="P52" s="22"/>
      <c r="Q52" s="22"/>
      <c r="R52" s="22"/>
    </row>
    <row r="53" spans="1:18" ht="11.25" customHeight="1" x14ac:dyDescent="0.15">
      <c r="A53" s="43" t="s">
        <v>31</v>
      </c>
      <c r="B53" s="7" t="s">
        <v>592</v>
      </c>
      <c r="C53" s="8">
        <v>240</v>
      </c>
      <c r="D53" s="8">
        <v>320</v>
      </c>
      <c r="E53" s="54" t="s">
        <v>189</v>
      </c>
      <c r="F53" s="49" t="str">
        <f>E53</f>
        <v>-</v>
      </c>
      <c r="G53" s="8">
        <v>400</v>
      </c>
      <c r="H53" s="55">
        <v>400</v>
      </c>
      <c r="I53" s="8">
        <v>90</v>
      </c>
      <c r="J53" s="8">
        <v>100</v>
      </c>
      <c r="K53" s="13">
        <v>100</v>
      </c>
      <c r="L53" s="22"/>
      <c r="M53" s="22"/>
      <c r="N53" s="22"/>
      <c r="O53" s="22"/>
      <c r="P53" s="22"/>
      <c r="Q53" s="22"/>
      <c r="R53" s="22"/>
    </row>
    <row r="54" spans="1:18" ht="11.25" customHeight="1" thickBot="1" x14ac:dyDescent="0.2">
      <c r="A54" s="44" t="s">
        <v>33</v>
      </c>
      <c r="B54" s="15" t="s">
        <v>189</v>
      </c>
      <c r="C54" s="17">
        <v>203</v>
      </c>
      <c r="D54" s="56">
        <v>293</v>
      </c>
      <c r="E54" s="57" t="s">
        <v>189</v>
      </c>
      <c r="F54" s="51" t="s">
        <v>189</v>
      </c>
      <c r="G54" s="56">
        <v>272</v>
      </c>
      <c r="H54" s="58">
        <v>278</v>
      </c>
      <c r="I54" s="31">
        <v>94.1</v>
      </c>
      <c r="J54" s="59">
        <v>95.5</v>
      </c>
      <c r="K54" s="32">
        <v>92.8</v>
      </c>
      <c r="L54" s="22"/>
      <c r="M54" s="22"/>
      <c r="N54" s="22"/>
      <c r="O54" s="22"/>
      <c r="P54" s="22"/>
      <c r="Q54" s="22"/>
      <c r="R54" s="22"/>
    </row>
    <row r="55" spans="1:18" ht="11.25" customHeight="1" x14ac:dyDescent="0.15">
      <c r="F55" s="22"/>
    </row>
    <row r="56" spans="1:18" ht="11.25" customHeight="1" x14ac:dyDescent="0.15"/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55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E29:F29"/>
    <mergeCell ref="J29:L29"/>
    <mergeCell ref="B35:L35"/>
    <mergeCell ref="G36:I36"/>
    <mergeCell ref="J36:L36"/>
    <mergeCell ref="G37:I37"/>
    <mergeCell ref="J37:L37"/>
    <mergeCell ref="G44:I44"/>
    <mergeCell ref="L44:N44"/>
    <mergeCell ref="B49:E49"/>
    <mergeCell ref="F49:K49"/>
    <mergeCell ref="B42:I42"/>
    <mergeCell ref="J42:N42"/>
    <mergeCell ref="G43:I43"/>
    <mergeCell ref="L43:N43"/>
    <mergeCell ref="C50:E50"/>
    <mergeCell ref="F50:H50"/>
    <mergeCell ref="I50:K50"/>
    <mergeCell ref="C51:E51"/>
    <mergeCell ref="F51:H51"/>
    <mergeCell ref="I51:K51"/>
  </mergeCells>
  <phoneticPr fontId="19"/>
  <pageMargins left="0.28999999999999998" right="0.25" top="0.53" bottom="0.3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51</vt:i4>
      </vt:variant>
    </vt:vector>
  </HeadingPairs>
  <TitlesOfParts>
    <vt:vector size="106" baseType="lpstr">
      <vt:lpstr>2013年一覧表(NSW)</vt:lpstr>
      <vt:lpstr>2013年全井戸折れ線グラフ</vt:lpstr>
      <vt:lpstr>1月4日</vt:lpstr>
      <vt:lpstr>1月8日</vt:lpstr>
      <vt:lpstr>1月15日</vt:lpstr>
      <vt:lpstr>1月21日</vt:lpstr>
      <vt:lpstr>1月28日</vt:lpstr>
      <vt:lpstr>2月4日</vt:lpstr>
      <vt:lpstr>2月12日</vt:lpstr>
      <vt:lpstr>2月18日</vt:lpstr>
      <vt:lpstr>2月25日</vt:lpstr>
      <vt:lpstr>3月4日</vt:lpstr>
      <vt:lpstr>3月11日</vt:lpstr>
      <vt:lpstr>3月18日</vt:lpstr>
      <vt:lpstr>3月25日</vt:lpstr>
      <vt:lpstr>4月2日</vt:lpstr>
      <vt:lpstr>4月8日</vt:lpstr>
      <vt:lpstr>4月15日</vt:lpstr>
      <vt:lpstr>4月22日</vt:lpstr>
      <vt:lpstr>4月30日</vt:lpstr>
      <vt:lpstr>5月7日</vt:lpstr>
      <vt:lpstr>5月13日</vt:lpstr>
      <vt:lpstr>5月20日</vt:lpstr>
      <vt:lpstr>5月27日</vt:lpstr>
      <vt:lpstr>6月3日</vt:lpstr>
      <vt:lpstr>6月10日</vt:lpstr>
      <vt:lpstr>6月17日</vt:lpstr>
      <vt:lpstr>6月25日</vt:lpstr>
      <vt:lpstr>7月1日</vt:lpstr>
      <vt:lpstr>7月8日</vt:lpstr>
      <vt:lpstr>7月16日</vt:lpstr>
      <vt:lpstr>7月23日</vt:lpstr>
      <vt:lpstr>7月29日</vt:lpstr>
      <vt:lpstr>8月5日</vt:lpstr>
      <vt:lpstr>8月12日</vt:lpstr>
      <vt:lpstr>8月19日</vt:lpstr>
      <vt:lpstr>8月26日</vt:lpstr>
      <vt:lpstr>9月3日</vt:lpstr>
      <vt:lpstr>9月9日</vt:lpstr>
      <vt:lpstr>9月17日</vt:lpstr>
      <vt:lpstr>9月24日</vt:lpstr>
      <vt:lpstr>10月1日</vt:lpstr>
      <vt:lpstr>10月8日</vt:lpstr>
      <vt:lpstr>10月15・16日</vt:lpstr>
      <vt:lpstr>10月21日</vt:lpstr>
      <vt:lpstr>10月28日</vt:lpstr>
      <vt:lpstr>11月5日</vt:lpstr>
      <vt:lpstr>11月13日</vt:lpstr>
      <vt:lpstr>11月18日</vt:lpstr>
      <vt:lpstr>11月25日</vt:lpstr>
      <vt:lpstr>12月2日</vt:lpstr>
      <vt:lpstr>12月9日</vt:lpstr>
      <vt:lpstr>12月16日</vt:lpstr>
      <vt:lpstr>12月24日</vt:lpstr>
      <vt:lpstr>12月30日</vt:lpstr>
      <vt:lpstr>'10月15・16日'!Print_Area</vt:lpstr>
      <vt:lpstr>'10月1日'!Print_Area</vt:lpstr>
      <vt:lpstr>'10月21日'!Print_Area</vt:lpstr>
      <vt:lpstr>'10月28日'!Print_Area</vt:lpstr>
      <vt:lpstr>'10月8日'!Print_Area</vt:lpstr>
      <vt:lpstr>'11月13日'!Print_Area</vt:lpstr>
      <vt:lpstr>'11月18日'!Print_Area</vt:lpstr>
      <vt:lpstr>'11月25日'!Print_Area</vt:lpstr>
      <vt:lpstr>'11月5日'!Print_Area</vt:lpstr>
      <vt:lpstr>'12月16日'!Print_Area</vt:lpstr>
      <vt:lpstr>'12月24日'!Print_Area</vt:lpstr>
      <vt:lpstr>'12月2日'!Print_Area</vt:lpstr>
      <vt:lpstr>'12月30日'!Print_Area</vt:lpstr>
      <vt:lpstr>'12月9日'!Print_Area</vt:lpstr>
      <vt:lpstr>'1月15日'!Print_Area</vt:lpstr>
      <vt:lpstr>'1月21日'!Print_Area</vt:lpstr>
      <vt:lpstr>'1月28日'!Print_Area</vt:lpstr>
      <vt:lpstr>'1月4日'!Print_Area</vt:lpstr>
      <vt:lpstr>'1月8日'!Print_Area</vt:lpstr>
      <vt:lpstr>'2月12日'!Print_Area</vt:lpstr>
      <vt:lpstr>'2月18日'!Print_Area</vt:lpstr>
      <vt:lpstr>'2月25日'!Print_Area</vt:lpstr>
      <vt:lpstr>'2月4日'!Print_Area</vt:lpstr>
      <vt:lpstr>'3月11日'!Print_Area</vt:lpstr>
      <vt:lpstr>'3月18日'!Print_Area</vt:lpstr>
      <vt:lpstr>'3月25日'!Print_Area</vt:lpstr>
      <vt:lpstr>'3月4日'!Print_Area</vt:lpstr>
      <vt:lpstr>'4月15日'!Print_Area</vt:lpstr>
      <vt:lpstr>'4月22日'!Print_Area</vt:lpstr>
      <vt:lpstr>'4月2日'!Print_Area</vt:lpstr>
      <vt:lpstr>'4月8日'!Print_Area</vt:lpstr>
      <vt:lpstr>'5月13日'!Print_Area</vt:lpstr>
      <vt:lpstr>'5月20日'!Print_Area</vt:lpstr>
      <vt:lpstr>'5月27日'!Print_Area</vt:lpstr>
      <vt:lpstr>'6月10日'!Print_Area</vt:lpstr>
      <vt:lpstr>'6月17日'!Print_Area</vt:lpstr>
      <vt:lpstr>'6月25日'!Print_Area</vt:lpstr>
      <vt:lpstr>'6月3日'!Print_Area</vt:lpstr>
      <vt:lpstr>'7月16日'!Print_Area</vt:lpstr>
      <vt:lpstr>'7月1日'!Print_Area</vt:lpstr>
      <vt:lpstr>'7月23日'!Print_Area</vt:lpstr>
      <vt:lpstr>'7月29日'!Print_Area</vt:lpstr>
      <vt:lpstr>'7月8日'!Print_Area</vt:lpstr>
      <vt:lpstr>'8月12日'!Print_Area</vt:lpstr>
      <vt:lpstr>'8月19日'!Print_Area</vt:lpstr>
      <vt:lpstr>'8月26日'!Print_Area</vt:lpstr>
      <vt:lpstr>'8月5日'!Print_Area</vt:lpstr>
      <vt:lpstr>'9月17日'!Print_Area</vt:lpstr>
      <vt:lpstr>'9月24日'!Print_Area</vt:lpstr>
      <vt:lpstr>'9月3日'!Print_Area</vt:lpstr>
      <vt:lpstr>'9月9日'!Print_Area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2013-12-29T12:37:49Z</cp:lastPrinted>
  <dcterms:created xsi:type="dcterms:W3CDTF">2013-01-05T18:54:09Z</dcterms:created>
  <dcterms:modified xsi:type="dcterms:W3CDTF">2023-02-22T01:47:13Z</dcterms:modified>
</cp:coreProperties>
</file>