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drawings/drawing8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xl/drawings/drawing10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ocuments\★NPO関連データ\★ＮＰＯホームページ用データ集\NPOホームページデータ\doc_root\"/>
    </mc:Choice>
  </mc:AlternateContent>
  <bookViews>
    <workbookView xWindow="-105" yWindow="-105" windowWidth="15480" windowHeight="11640" tabRatio="822"/>
  </bookViews>
  <sheets>
    <sheet name="2020年一覧表（ＮＳＷ）" sheetId="18" r:id="rId1"/>
    <sheet name="2020年全井戸集計表" sheetId="35" r:id="rId2"/>
    <sheet name="1月7日" sheetId="240" r:id="rId3"/>
    <sheet name="1月14日" sheetId="241" r:id="rId4"/>
    <sheet name="1月20日" sheetId="242" r:id="rId5"/>
    <sheet name="1月27日" sheetId="243" r:id="rId6"/>
    <sheet name="2月4日" sheetId="244" r:id="rId7"/>
    <sheet name="2月10日" sheetId="245" r:id="rId8"/>
    <sheet name="2月18日" sheetId="246" r:id="rId9"/>
    <sheet name="2月25日" sheetId="247" r:id="rId10"/>
    <sheet name="3月2日" sheetId="248" r:id="rId11"/>
    <sheet name="3月10日" sheetId="249" r:id="rId12"/>
    <sheet name="3月18日" sheetId="251" r:id="rId13"/>
    <sheet name="3月23日" sheetId="250" r:id="rId14"/>
    <sheet name="3月30日" sheetId="252" r:id="rId15"/>
    <sheet name="4月6日" sheetId="253" r:id="rId16"/>
    <sheet name="4月14日" sheetId="254" r:id="rId17"/>
    <sheet name="4月20日" sheetId="255" r:id="rId18"/>
    <sheet name="4月27日" sheetId="256" r:id="rId19"/>
    <sheet name="5月7日" sheetId="257" r:id="rId20"/>
    <sheet name="5月11日" sheetId="258" r:id="rId21"/>
    <sheet name="5月18日" sheetId="259" r:id="rId22"/>
    <sheet name="5月25日" sheetId="260" r:id="rId23"/>
    <sheet name="6月1日" sheetId="261" r:id="rId24"/>
    <sheet name="6月8日" sheetId="262" r:id="rId25"/>
    <sheet name="6月15日" sheetId="263" r:id="rId26"/>
    <sheet name="6月22日" sheetId="264" r:id="rId27"/>
    <sheet name="6月29日" sheetId="265" r:id="rId28"/>
    <sheet name="7月6日" sheetId="266" r:id="rId29"/>
    <sheet name="7月13日" sheetId="267" r:id="rId30"/>
    <sheet name="7月20日" sheetId="268" r:id="rId31"/>
    <sheet name="7月27日" sheetId="269" r:id="rId32"/>
    <sheet name="8月4日" sheetId="270" r:id="rId33"/>
    <sheet name="8月11日" sheetId="271" r:id="rId34"/>
    <sheet name="8月17日" sheetId="272" r:id="rId35"/>
    <sheet name="8月24日" sheetId="273" r:id="rId36"/>
    <sheet name="8月31日" sheetId="274" r:id="rId37"/>
    <sheet name="9月7日" sheetId="275" r:id="rId38"/>
    <sheet name="9月15日" sheetId="276" r:id="rId39"/>
    <sheet name="9月23日" sheetId="277" r:id="rId40"/>
    <sheet name="9月28日" sheetId="278" r:id="rId41"/>
    <sheet name="10月5日" sheetId="279" r:id="rId42"/>
    <sheet name="10月13日" sheetId="280" r:id="rId43"/>
    <sheet name="10月19日" sheetId="281" r:id="rId44"/>
    <sheet name="10月27日" sheetId="282" r:id="rId45"/>
    <sheet name="11月2日" sheetId="283" r:id="rId46"/>
    <sheet name="11月9日" sheetId="284" r:id="rId47"/>
    <sheet name="11月16日" sheetId="285" r:id="rId48"/>
    <sheet name="11月24日" sheetId="286" r:id="rId49"/>
    <sheet name="11月30日" sheetId="287" r:id="rId50"/>
    <sheet name="12月7日" sheetId="288" r:id="rId51"/>
    <sheet name="12月14日" sheetId="289" r:id="rId52"/>
    <sheet name="12月21日" sheetId="290" r:id="rId53"/>
    <sheet name="12月28日" sheetId="291" r:id="rId54"/>
  </sheets>
  <definedNames>
    <definedName name="_xlnm.Print_Area" localSheetId="42">'10月13日'!$A$1:$R$55</definedName>
    <definedName name="_xlnm.Print_Area" localSheetId="43">'10月19日'!$A$1:$R$55</definedName>
    <definedName name="_xlnm.Print_Area" localSheetId="44">'10月27日'!$A$1:$R$55</definedName>
    <definedName name="_xlnm.Print_Area" localSheetId="41">'10月5日'!$A$1:$R$55</definedName>
    <definedName name="_xlnm.Print_Area" localSheetId="47">'11月16日'!$A$1:$R$55</definedName>
    <definedName name="_xlnm.Print_Area" localSheetId="48">'11月24日'!$A$1:$R$55</definedName>
    <definedName name="_xlnm.Print_Area" localSheetId="45">'11月2日'!$A$1:$R$55</definedName>
    <definedName name="_xlnm.Print_Area" localSheetId="49">'11月30日'!$A$1:$R$55</definedName>
    <definedName name="_xlnm.Print_Area" localSheetId="46">'11月9日'!$A$1:$R$55</definedName>
    <definedName name="_xlnm.Print_Area" localSheetId="51">'12月14日'!$A$1:$R$55</definedName>
    <definedName name="_xlnm.Print_Area" localSheetId="52">'12月21日'!$A$1:$R$55</definedName>
    <definedName name="_xlnm.Print_Area" localSheetId="53">'12月28日'!$A$1:$R$55</definedName>
    <definedName name="_xlnm.Print_Area" localSheetId="50">'12月7日'!$A$1:$R$55</definedName>
    <definedName name="_xlnm.Print_Area" localSheetId="3">'1月14日'!$A$5:$R$55</definedName>
    <definedName name="_xlnm.Print_Area" localSheetId="4">'1月20日'!$A$1:$R$55</definedName>
    <definedName name="_xlnm.Print_Area" localSheetId="5">'1月27日'!$A$1:$R$55</definedName>
    <definedName name="_xlnm.Print_Area" localSheetId="2">'1月7日'!$A$1:$R$56</definedName>
    <definedName name="_xlnm.Print_Area" localSheetId="7">'2月10日'!$A$1:$R$55</definedName>
    <definedName name="_xlnm.Print_Area" localSheetId="8">'2月18日'!$A$1:$R$55</definedName>
    <definedName name="_xlnm.Print_Area" localSheetId="9">'2月25日'!$A$1:$R$55</definedName>
    <definedName name="_xlnm.Print_Area" localSheetId="6">'2月4日'!$A$1:$R$55</definedName>
    <definedName name="_xlnm.Print_Area" localSheetId="11">'3月10日'!$A$1:$R$55</definedName>
    <definedName name="_xlnm.Print_Area" localSheetId="12">'3月18日'!$A$1:$R$55</definedName>
    <definedName name="_xlnm.Print_Area" localSheetId="13">'3月23日'!$A$1:$R$55</definedName>
    <definedName name="_xlnm.Print_Area" localSheetId="10">'3月2日'!$A$1:$R$55</definedName>
    <definedName name="_xlnm.Print_Area" localSheetId="14">'3月30日'!$A$1:$R$55</definedName>
    <definedName name="_xlnm.Print_Area" localSheetId="16">'4月14日'!$A$1:$R$55</definedName>
    <definedName name="_xlnm.Print_Area" localSheetId="17">'4月20日'!$A$1:$R$55</definedName>
    <definedName name="_xlnm.Print_Area" localSheetId="18">'4月27日'!$A$1:$R$55</definedName>
    <definedName name="_xlnm.Print_Area" localSheetId="15">'4月6日'!$A$1:$R$55</definedName>
    <definedName name="_xlnm.Print_Area" localSheetId="20">'5月11日'!$A$1:$R$55</definedName>
    <definedName name="_xlnm.Print_Area" localSheetId="21">'5月18日'!$A$1:$R$55</definedName>
    <definedName name="_xlnm.Print_Area" localSheetId="22">'5月25日'!$A$1:$R$55</definedName>
    <definedName name="_xlnm.Print_Area" localSheetId="19">'5月7日'!$A$1:$R$55</definedName>
    <definedName name="_xlnm.Print_Area" localSheetId="25">'6月15日'!$A$1:$R$55</definedName>
    <definedName name="_xlnm.Print_Area" localSheetId="23">'6月1日'!$A$1:$R$55</definedName>
    <definedName name="_xlnm.Print_Area" localSheetId="26">'6月22日'!$A$1:$R$55</definedName>
    <definedName name="_xlnm.Print_Area" localSheetId="27">'6月29日'!$A$1:$R$55</definedName>
    <definedName name="_xlnm.Print_Area" localSheetId="24">'6月8日'!$A$1:$R$55</definedName>
    <definedName name="_xlnm.Print_Area" localSheetId="29">'7月13日'!$A$1:$R$55</definedName>
    <definedName name="_xlnm.Print_Area" localSheetId="30">'7月20日'!$A$1:$R$55</definedName>
    <definedName name="_xlnm.Print_Area" localSheetId="31">'7月27日'!$A$1:$R$55</definedName>
    <definedName name="_xlnm.Print_Area" localSheetId="28">'7月6日'!$A$1:$R$55</definedName>
    <definedName name="_xlnm.Print_Area" localSheetId="33">'8月11日'!$A$1:$R$55</definedName>
    <definedName name="_xlnm.Print_Area" localSheetId="34">'8月17日'!$A$1:$R$55</definedName>
    <definedName name="_xlnm.Print_Area" localSheetId="35">'8月24日'!$A$1:$R$55</definedName>
    <definedName name="_xlnm.Print_Area" localSheetId="36">'8月31日'!$A$1:$R$55</definedName>
    <definedName name="_xlnm.Print_Area" localSheetId="32">'8月4日'!$A$1:$R$55</definedName>
    <definedName name="_xlnm.Print_Area" localSheetId="38">'9月15日'!$A$1:$R$55</definedName>
    <definedName name="_xlnm.Print_Area" localSheetId="39">'9月23日'!$A$1:$R$55</definedName>
    <definedName name="_xlnm.Print_Area" localSheetId="40">'9月28日'!$A$1:$R$55</definedName>
    <definedName name="_xlnm.Print_Area" localSheetId="37">'9月7日'!$A$1:$R$55</definedName>
  </definedNames>
  <calcPr calcId="152511"/>
</workbook>
</file>

<file path=xl/calcChain.xml><?xml version="1.0" encoding="utf-8"?>
<calcChain xmlns="http://schemas.openxmlformats.org/spreadsheetml/2006/main">
  <c r="AL46" i="18" l="1"/>
  <c r="AL47" i="18"/>
  <c r="AL48" i="18"/>
  <c r="AL49" i="18"/>
  <c r="AL50" i="18"/>
  <c r="AL51" i="18"/>
  <c r="AL52" i="18"/>
  <c r="C9" i="18"/>
  <c r="C5" i="18"/>
  <c r="C33" i="18"/>
  <c r="C23" i="18"/>
  <c r="C24" i="18"/>
  <c r="C44" i="18"/>
  <c r="C30" i="18"/>
  <c r="C40" i="18"/>
  <c r="C19" i="18"/>
  <c r="C46" i="18"/>
  <c r="C54" i="18"/>
  <c r="C53" i="18"/>
  <c r="C21" i="18"/>
  <c r="C32" i="18"/>
  <c r="C18" i="18"/>
  <c r="C35" i="18"/>
  <c r="C36" i="18"/>
  <c r="C10" i="18"/>
  <c r="C43" i="18"/>
  <c r="C49" i="18"/>
  <c r="C15" i="18"/>
  <c r="C48" i="18"/>
  <c r="C37" i="18"/>
  <c r="C20" i="18"/>
  <c r="C8" i="18"/>
  <c r="C22" i="18"/>
  <c r="C13" i="18"/>
  <c r="C16" i="18"/>
  <c r="C28" i="18"/>
  <c r="C25" i="18"/>
  <c r="C34" i="18"/>
  <c r="C52" i="18"/>
  <c r="C50" i="18"/>
  <c r="C42" i="18"/>
  <c r="C11" i="18"/>
  <c r="C45" i="18"/>
  <c r="C17" i="18"/>
  <c r="C27" i="18"/>
  <c r="C14" i="18"/>
  <c r="C38" i="18"/>
  <c r="C41" i="18"/>
  <c r="C31" i="18"/>
  <c r="C26" i="18"/>
  <c r="C12" i="18"/>
  <c r="C4" i="18"/>
  <c r="C47" i="18"/>
  <c r="C39" i="18"/>
  <c r="C7" i="18"/>
  <c r="C6" i="18"/>
  <c r="C29" i="18"/>
  <c r="C51" i="18"/>
  <c r="EF52" i="35" l="1"/>
  <c r="EF51" i="35"/>
  <c r="EF50" i="35"/>
  <c r="EF49" i="35"/>
  <c r="EF48" i="35"/>
  <c r="EF47" i="35"/>
  <c r="EF46" i="35"/>
  <c r="J43" i="18"/>
  <c r="X37" i="18"/>
  <c r="U26" i="18"/>
  <c r="AG30" i="18"/>
  <c r="AH30" i="18"/>
  <c r="AG20" i="18"/>
  <c r="X36" i="18"/>
  <c r="M44" i="18"/>
  <c r="AB35" i="18"/>
  <c r="V4" i="18"/>
  <c r="L41" i="18"/>
  <c r="Y9" i="18"/>
  <c r="W9" i="18"/>
  <c r="L42" i="18"/>
  <c r="V8" i="18"/>
  <c r="J27" i="18"/>
  <c r="G42" i="18"/>
  <c r="X38" i="18"/>
  <c r="V5" i="18"/>
  <c r="AD23" i="18"/>
  <c r="T54" i="18"/>
  <c r="U23" i="18"/>
  <c r="Q18" i="18"/>
  <c r="Y17" i="18"/>
  <c r="Y33" i="18"/>
  <c r="S30" i="18"/>
  <c r="G30" i="18"/>
  <c r="W44" i="18"/>
  <c r="S52" i="18"/>
  <c r="W6" i="18"/>
  <c r="AH31" i="18"/>
  <c r="T37" i="18"/>
  <c r="I40" i="18"/>
  <c r="G13" i="18"/>
  <c r="W19" i="18"/>
  <c r="AD38" i="18"/>
  <c r="AA22" i="18"/>
  <c r="AD41" i="18"/>
  <c r="AB25" i="18"/>
  <c r="AD13" i="18"/>
  <c r="Y28" i="18"/>
  <c r="R17" i="18"/>
  <c r="AH18" i="18"/>
  <c r="M5" i="18"/>
  <c r="AA8" i="18"/>
  <c r="AG43" i="18"/>
  <c r="U45" i="18"/>
  <c r="H53" i="18"/>
  <c r="AC43" i="18"/>
  <c r="X53" i="18"/>
  <c r="S6" i="18"/>
  <c r="AC24" i="18"/>
  <c r="J42" i="18"/>
  <c r="U24" i="18"/>
  <c r="J47" i="18"/>
  <c r="H29" i="18"/>
  <c r="Q52" i="18"/>
  <c r="I7" i="18"/>
  <c r="AC29" i="18"/>
  <c r="AE29" i="18"/>
  <c r="AA39" i="18"/>
  <c r="J9" i="18"/>
  <c r="AB12" i="18"/>
  <c r="AD14" i="18"/>
  <c r="AD5" i="18"/>
  <c r="DR45" i="35"/>
  <c r="DC46" i="35"/>
  <c r="H12" i="18"/>
  <c r="DF47" i="35"/>
  <c r="E27" i="18"/>
  <c r="U52" i="18"/>
  <c r="Q9" i="18"/>
  <c r="Q25" i="18"/>
  <c r="Y10" i="18"/>
  <c r="CD47" i="35"/>
  <c r="AC15" i="18"/>
  <c r="G39" i="18"/>
  <c r="L29" i="18"/>
  <c r="AH7" i="18"/>
  <c r="AB33" i="18"/>
  <c r="I5" i="18"/>
  <c r="Z32" i="18"/>
  <c r="K20" i="18"/>
  <c r="K21" i="18"/>
  <c r="F3" i="18"/>
  <c r="Z49" i="18"/>
  <c r="G12" i="18"/>
  <c r="DA24" i="35"/>
  <c r="AA45" i="18"/>
  <c r="Z36" i="18"/>
  <c r="V52" i="18"/>
  <c r="AA29" i="18"/>
  <c r="S38" i="18"/>
  <c r="L22" i="18"/>
  <c r="U40" i="18"/>
  <c r="X13" i="18"/>
  <c r="F18" i="18"/>
  <c r="U44" i="18"/>
  <c r="E26" i="18"/>
  <c r="F42" i="18"/>
  <c r="AG18" i="18"/>
  <c r="AA46" i="18"/>
  <c r="D44" i="18"/>
  <c r="S23" i="18"/>
  <c r="AC52" i="18"/>
  <c r="V20" i="18"/>
  <c r="CT45" i="35"/>
  <c r="AC50" i="18"/>
  <c r="Y11" i="18"/>
  <c r="R21" i="18"/>
  <c r="AG42" i="18"/>
  <c r="CL49" i="35"/>
  <c r="BX43" i="35"/>
  <c r="CG50" i="35"/>
  <c r="DD39" i="35"/>
  <c r="AB18" i="18"/>
  <c r="I34" i="18"/>
  <c r="D40" i="18"/>
  <c r="T5" i="18"/>
  <c r="CG42" i="35"/>
  <c r="CB28" i="35"/>
  <c r="U21" i="18"/>
  <c r="DW44" i="35"/>
  <c r="R49" i="18"/>
  <c r="N4" i="18"/>
  <c r="L9" i="18"/>
  <c r="DR46" i="35"/>
  <c r="AC20" i="18"/>
  <c r="AB3" i="18"/>
  <c r="AA12" i="18"/>
  <c r="Z31" i="18"/>
  <c r="AG52" i="18"/>
  <c r="W22" i="18"/>
  <c r="W31" i="18"/>
  <c r="U42" i="18"/>
  <c r="AH9" i="18"/>
  <c r="R23" i="18"/>
  <c r="AH46" i="18"/>
  <c r="N7" i="18"/>
  <c r="T21" i="18"/>
  <c r="S43" i="18"/>
  <c r="I16" i="18"/>
  <c r="M4" i="18"/>
  <c r="W7" i="18"/>
  <c r="AH5" i="18"/>
  <c r="W48" i="18"/>
  <c r="AA10" i="18"/>
  <c r="U53" i="18"/>
  <c r="Z43" i="18"/>
  <c r="M21" i="18"/>
  <c r="AC22" i="18"/>
  <c r="AA7" i="18"/>
  <c r="M3" i="18"/>
  <c r="X7" i="18"/>
  <c r="H52" i="18"/>
  <c r="AG23" i="18"/>
  <c r="Z53" i="18"/>
  <c r="T32" i="18"/>
  <c r="R42" i="18"/>
  <c r="AA53" i="18"/>
  <c r="AB26" i="18"/>
  <c r="M53" i="18"/>
  <c r="N16" i="18"/>
  <c r="Y12" i="18"/>
  <c r="X17" i="18"/>
  <c r="U29" i="18"/>
  <c r="S24" i="18"/>
  <c r="Y41" i="18"/>
  <c r="V17" i="18"/>
  <c r="V16" i="18"/>
  <c r="M6" i="18"/>
  <c r="AA52" i="18"/>
  <c r="V18" i="18"/>
  <c r="X43" i="18"/>
  <c r="R54" i="18"/>
  <c r="EA48" i="35"/>
  <c r="Y26" i="18"/>
  <c r="X16" i="18"/>
  <c r="W49" i="18"/>
  <c r="K37" i="18"/>
  <c r="U18" i="18"/>
  <c r="T8" i="18"/>
  <c r="Z12" i="18"/>
  <c r="S12" i="18"/>
  <c r="Z51" i="18"/>
  <c r="X6" i="18"/>
  <c r="T33" i="18"/>
  <c r="Z20" i="18"/>
  <c r="Y49" i="18"/>
  <c r="AC3" i="18"/>
  <c r="AH21" i="18"/>
  <c r="AE42" i="18"/>
  <c r="W28" i="18"/>
  <c r="X25" i="18"/>
  <c r="G18" i="18"/>
  <c r="AG54" i="18"/>
  <c r="X20" i="18"/>
  <c r="N44" i="18"/>
  <c r="Q48" i="18"/>
  <c r="M36" i="18"/>
  <c r="AA35" i="18"/>
  <c r="CV53" i="35"/>
  <c r="X46" i="18"/>
  <c r="AG46" i="18"/>
  <c r="K22" i="18"/>
  <c r="Z35" i="18"/>
  <c r="E35" i="18"/>
  <c r="J11" i="18"/>
  <c r="Y14" i="18"/>
  <c r="CH53" i="35"/>
  <c r="M20" i="18"/>
  <c r="F54" i="18"/>
  <c r="AG4" i="18"/>
  <c r="CI53" i="35"/>
  <c r="CP49" i="35"/>
  <c r="X42" i="18"/>
  <c r="AA9" i="18"/>
  <c r="AE33" i="18"/>
  <c r="D27" i="18"/>
  <c r="DB31" i="35"/>
  <c r="N17" i="18"/>
  <c r="CC49" i="35"/>
  <c r="M16" i="18"/>
  <c r="Y8" i="18"/>
  <c r="Y18" i="18"/>
  <c r="L5" i="18"/>
  <c r="K42" i="18"/>
  <c r="U25" i="18"/>
  <c r="AA41" i="18"/>
  <c r="AD32" i="18"/>
  <c r="W26" i="18"/>
  <c r="AC47" i="18"/>
  <c r="S31" i="18"/>
  <c r="Q41" i="18"/>
  <c r="V39" i="18"/>
  <c r="AC31" i="18"/>
  <c r="U13" i="18"/>
  <c r="AA54" i="18"/>
  <c r="AB46" i="18"/>
  <c r="AA18" i="18"/>
  <c r="AB29" i="18"/>
  <c r="AH38" i="18"/>
  <c r="W35" i="18"/>
  <c r="AD17" i="18"/>
  <c r="V9" i="18"/>
  <c r="AE52" i="18"/>
  <c r="L8" i="18"/>
  <c r="BP48" i="35"/>
  <c r="W33" i="18"/>
  <c r="N5" i="18"/>
  <c r="CY47" i="35"/>
  <c r="AH28" i="18"/>
  <c r="AA43" i="18"/>
  <c r="J50" i="18"/>
  <c r="H20" i="18"/>
  <c r="H44" i="18"/>
  <c r="E22" i="18"/>
  <c r="G53" i="18"/>
  <c r="E12" i="18"/>
  <c r="J22" i="18"/>
  <c r="AB39" i="18"/>
  <c r="AE44" i="18"/>
  <c r="N15" i="18"/>
  <c r="F5" i="18"/>
  <c r="V40" i="18"/>
  <c r="G37" i="18"/>
  <c r="AH49" i="18"/>
  <c r="D43" i="18"/>
  <c r="AB43" i="18"/>
  <c r="U37" i="18"/>
  <c r="W45" i="18"/>
  <c r="X49" i="18"/>
  <c r="AA51" i="18"/>
  <c r="W24" i="18"/>
  <c r="AD52" i="18"/>
  <c r="AH34" i="18"/>
  <c r="V14" i="18"/>
  <c r="U6" i="18"/>
  <c r="Y24" i="18"/>
  <c r="F8" i="18"/>
  <c r="T19" i="18"/>
  <c r="T35" i="18"/>
  <c r="S42" i="18"/>
  <c r="AA26" i="18"/>
  <c r="AH26" i="18"/>
  <c r="AC53" i="18"/>
  <c r="AG41" i="18"/>
  <c r="AB22" i="18"/>
  <c r="AB14" i="18"/>
  <c r="Y22" i="18"/>
  <c r="E42" i="18"/>
  <c r="T52" i="18"/>
  <c r="AD19" i="18"/>
  <c r="U46" i="18"/>
  <c r="V38" i="18"/>
  <c r="Y36" i="18"/>
  <c r="AH13" i="18"/>
  <c r="AG45" i="18"/>
  <c r="H33" i="18"/>
  <c r="AA44" i="18"/>
  <c r="Y6" i="18"/>
  <c r="O26" i="18"/>
  <c r="S54" i="18"/>
  <c r="AB31" i="18"/>
  <c r="Z45" i="18"/>
  <c r="AA42" i="18"/>
  <c r="V12" i="18"/>
  <c r="M49" i="18"/>
  <c r="J19" i="18"/>
  <c r="AC39" i="18"/>
  <c r="X33" i="18"/>
  <c r="E19" i="18"/>
  <c r="V22" i="18"/>
  <c r="Y21" i="18"/>
  <c r="AA32" i="18"/>
  <c r="F21" i="18"/>
  <c r="E39" i="18"/>
  <c r="S20" i="18"/>
  <c r="V33" i="18"/>
  <c r="T3" i="18"/>
  <c r="W46" i="18"/>
  <c r="AG17" i="18"/>
  <c r="S44" i="18"/>
  <c r="AD33" i="18"/>
  <c r="V7" i="18"/>
  <c r="V50" i="18"/>
  <c r="AG35" i="18"/>
  <c r="AC6" i="18"/>
  <c r="EB48" i="35"/>
  <c r="U4" i="18"/>
  <c r="AA25" i="18"/>
  <c r="Q45" i="18"/>
  <c r="AB48" i="18"/>
  <c r="AG11" i="18"/>
  <c r="AH47" i="18"/>
  <c r="AH12" i="18"/>
  <c r="W52" i="18"/>
  <c r="AB34" i="18"/>
  <c r="N48" i="18"/>
  <c r="AG19" i="18"/>
  <c r="DG39" i="35"/>
  <c r="J38" i="18"/>
  <c r="CN32" i="35"/>
  <c r="L46" i="18"/>
  <c r="J15" i="18"/>
  <c r="AA3" i="18"/>
  <c r="AA36" i="18"/>
  <c r="E38" i="18"/>
  <c r="AC35" i="18"/>
  <c r="T41" i="18"/>
  <c r="AB11" i="18"/>
  <c r="AG10" i="18"/>
  <c r="R29" i="18"/>
  <c r="K51" i="18"/>
  <c r="M9" i="18"/>
  <c r="Q14" i="18"/>
  <c r="AD30" i="18"/>
  <c r="Y25" i="18"/>
  <c r="V15" i="18"/>
  <c r="Y16" i="18"/>
  <c r="W37" i="18"/>
  <c r="AG40" i="18"/>
  <c r="AA37" i="18"/>
  <c r="V27" i="18"/>
  <c r="K49" i="18"/>
  <c r="EA27" i="35"/>
  <c r="BT37" i="35"/>
  <c r="BT50" i="35"/>
  <c r="H32" i="18"/>
  <c r="Z27" i="18"/>
  <c r="Y50" i="18"/>
  <c r="AA15" i="18"/>
  <c r="CG29" i="35"/>
  <c r="AH36" i="18"/>
  <c r="E3" i="18"/>
  <c r="BP52" i="35"/>
  <c r="AC18" i="18"/>
  <c r="F40" i="18"/>
  <c r="DZ35" i="35"/>
  <c r="G15" i="18"/>
  <c r="AD9" i="18"/>
  <c r="AH48" i="18"/>
  <c r="AG25" i="18"/>
  <c r="AC48" i="18"/>
  <c r="AD15" i="18"/>
  <c r="Z52" i="18"/>
  <c r="H21" i="18"/>
  <c r="W29" i="18"/>
  <c r="G4" i="18"/>
  <c r="G48" i="18"/>
  <c r="AH41" i="18"/>
  <c r="X18" i="18"/>
  <c r="AH54" i="18"/>
  <c r="N28" i="18"/>
  <c r="AG9" i="18"/>
  <c r="O34" i="18"/>
  <c r="T14" i="18"/>
  <c r="T22" i="18"/>
  <c r="W43" i="18"/>
  <c r="S13" i="18"/>
  <c r="V46" i="18"/>
  <c r="AE26" i="18"/>
  <c r="Y54" i="18"/>
  <c r="AB41" i="18"/>
  <c r="W53" i="18"/>
  <c r="Z16" i="18"/>
  <c r="S8" i="18"/>
  <c r="AE46" i="18"/>
  <c r="V19" i="18"/>
  <c r="U33" i="18"/>
  <c r="AC17" i="18"/>
  <c r="AB19" i="18"/>
  <c r="AA33" i="18"/>
  <c r="AB52" i="18"/>
  <c r="D15" i="18"/>
  <c r="U19" i="18"/>
  <c r="AH39" i="18"/>
  <c r="F50" i="18"/>
  <c r="AE38" i="18"/>
  <c r="Y51" i="18"/>
  <c r="X34" i="18"/>
  <c r="G28" i="18"/>
  <c r="Z47" i="18"/>
  <c r="AC42" i="18"/>
  <c r="Q36" i="18"/>
  <c r="AB27" i="18"/>
  <c r="AE50" i="18"/>
  <c r="O48" i="18"/>
  <c r="W25" i="18"/>
  <c r="AD24" i="18"/>
  <c r="K24" i="18"/>
  <c r="U35" i="18"/>
  <c r="L30" i="18"/>
  <c r="F34" i="18"/>
  <c r="L12" i="18"/>
  <c r="AA49" i="18"/>
  <c r="AA13" i="18"/>
  <c r="AG28" i="18"/>
  <c r="Y23" i="18"/>
  <c r="AC13" i="18"/>
  <c r="AH33" i="18"/>
  <c r="AC14" i="18"/>
  <c r="R10" i="18"/>
  <c r="AB21" i="18"/>
  <c r="V28" i="18"/>
  <c r="AE30" i="18"/>
  <c r="V43" i="18"/>
  <c r="E50" i="18"/>
  <c r="S34" i="18"/>
  <c r="S32" i="18"/>
  <c r="U14" i="18"/>
  <c r="V45" i="18"/>
  <c r="I28" i="18"/>
  <c r="R53" i="18"/>
  <c r="AG44" i="18"/>
  <c r="AB53" i="18"/>
  <c r="K4" i="18"/>
  <c r="DJ50" i="35"/>
  <c r="AA31" i="18"/>
  <c r="AB16" i="18"/>
  <c r="CP45" i="35"/>
  <c r="J5" i="18"/>
  <c r="AB49" i="18"/>
  <c r="L35" i="18"/>
  <c r="CZ52" i="35"/>
  <c r="L37" i="18"/>
  <c r="D25" i="18"/>
  <c r="X9" i="18"/>
  <c r="S51" i="18"/>
  <c r="AC9" i="18"/>
  <c r="R9" i="18"/>
  <c r="DD46" i="35"/>
  <c r="DB48" i="35"/>
  <c r="N26" i="18"/>
  <c r="CX41" i="35"/>
  <c r="AG31" i="18"/>
  <c r="AC33" i="18"/>
  <c r="O36" i="18"/>
  <c r="CK48" i="35"/>
  <c r="O27" i="18"/>
  <c r="S21" i="18"/>
  <c r="S7" i="18"/>
  <c r="Y29" i="18"/>
  <c r="S36" i="18"/>
  <c r="Z6" i="18"/>
  <c r="R45" i="18"/>
  <c r="J23" i="18"/>
  <c r="G32" i="18"/>
  <c r="L26" i="18"/>
  <c r="AE28" i="18"/>
  <c r="V30" i="18"/>
  <c r="DS32" i="35"/>
  <c r="W36" i="18"/>
  <c r="I12" i="18"/>
  <c r="U12" i="18"/>
  <c r="K29" i="18"/>
  <c r="T28" i="18"/>
  <c r="Y42" i="18"/>
  <c r="R41" i="18"/>
  <c r="T27" i="18"/>
  <c r="Y46" i="18"/>
  <c r="G34" i="18"/>
  <c r="T53" i="18"/>
  <c r="J31" i="18"/>
  <c r="T20" i="18"/>
  <c r="E23" i="18"/>
  <c r="D28" i="18"/>
  <c r="AH42" i="18"/>
  <c r="AB30" i="18"/>
  <c r="CY50" i="35"/>
  <c r="W39" i="18"/>
  <c r="X10" i="18"/>
  <c r="D20" i="18"/>
  <c r="N23" i="18"/>
  <c r="AG8" i="18"/>
  <c r="AH10" i="18"/>
  <c r="V42" i="18"/>
  <c r="CL54" i="35"/>
  <c r="F31" i="18"/>
  <c r="T9" i="18"/>
  <c r="X39" i="18"/>
  <c r="J4" i="18"/>
  <c r="AC34" i="18"/>
  <c r="T18" i="18"/>
  <c r="AH40" i="18"/>
  <c r="AH35" i="18"/>
  <c r="AG22" i="18"/>
  <c r="AC41" i="18"/>
  <c r="U39" i="18"/>
  <c r="D16" i="18"/>
  <c r="M23" i="18"/>
  <c r="AA5" i="18"/>
  <c r="CI44" i="35"/>
  <c r="H6" i="18"/>
  <c r="F29" i="18"/>
  <c r="D5" i="18"/>
  <c r="Q26" i="18"/>
  <c r="L25" i="18"/>
  <c r="AD10" i="18"/>
  <c r="T29" i="18"/>
  <c r="W20" i="18"/>
  <c r="I26" i="18"/>
  <c r="Z37" i="18"/>
  <c r="AD7" i="18"/>
  <c r="AC23" i="18"/>
  <c r="AE36" i="18"/>
  <c r="S22" i="18"/>
  <c r="W4" i="18"/>
  <c r="L53" i="18"/>
  <c r="Z19" i="18"/>
  <c r="I9" i="18"/>
  <c r="AC38" i="18"/>
  <c r="AG49" i="18"/>
  <c r="I43" i="18"/>
  <c r="E15" i="18"/>
  <c r="AB13" i="18"/>
  <c r="W40" i="18"/>
  <c r="O35" i="18"/>
  <c r="K15" i="18"/>
  <c r="AH53" i="18"/>
  <c r="BX41" i="35"/>
  <c r="CB48" i="35"/>
  <c r="AC25" i="18"/>
  <c r="R50" i="18"/>
  <c r="M17" i="18"/>
  <c r="X27" i="18"/>
  <c r="X15" i="18"/>
  <c r="Y15" i="18"/>
  <c r="W47" i="18"/>
  <c r="N12" i="18"/>
  <c r="T24" i="18"/>
  <c r="Z25" i="18"/>
  <c r="S11" i="18"/>
  <c r="AG38" i="18"/>
  <c r="CZ47" i="35"/>
  <c r="DF54" i="35"/>
  <c r="AA50" i="18"/>
  <c r="AG53" i="18"/>
  <c r="N19" i="18"/>
  <c r="Y43" i="18"/>
  <c r="G33" i="18"/>
  <c r="Z14" i="18"/>
  <c r="U22" i="18"/>
  <c r="DD45" i="35"/>
  <c r="X14" i="18"/>
  <c r="S29" i="18"/>
  <c r="M14" i="18"/>
  <c r="W16" i="18"/>
  <c r="O40" i="18"/>
  <c r="K30" i="18"/>
  <c r="CX48" i="35"/>
  <c r="BC3" i="35"/>
  <c r="CQ52" i="35"/>
  <c r="CB37" i="35"/>
  <c r="CU23" i="35"/>
  <c r="BP41" i="35"/>
  <c r="X51" i="18"/>
  <c r="DH43" i="35"/>
  <c r="J7" i="18"/>
  <c r="H4" i="18"/>
  <c r="CX39" i="35"/>
  <c r="DY7" i="35"/>
  <c r="CY34" i="35"/>
  <c r="L3" i="18"/>
  <c r="Y27" i="18"/>
  <c r="CK7" i="35"/>
  <c r="CF34" i="35"/>
  <c r="AZ3" i="35"/>
  <c r="CH42" i="35"/>
  <c r="S15" i="18"/>
  <c r="AB9" i="18"/>
  <c r="BQ54" i="35"/>
  <c r="AA28" i="18"/>
  <c r="DH53" i="35"/>
  <c r="I54" i="18"/>
  <c r="N53" i="18"/>
  <c r="CV40" i="35"/>
  <c r="CL10" i="35"/>
  <c r="CQ31" i="35"/>
  <c r="DX49" i="35"/>
  <c r="D41" i="18"/>
  <c r="N38" i="18"/>
  <c r="BT15" i="35"/>
  <c r="CA42" i="35"/>
  <c r="E48" i="35"/>
  <c r="J32" i="18"/>
  <c r="BZ45" i="35"/>
  <c r="DT34" i="35"/>
  <c r="CX11" i="35"/>
  <c r="CA7" i="35"/>
  <c r="DX37" i="35"/>
  <c r="J27" i="35"/>
  <c r="AG50" i="35"/>
  <c r="DR32" i="35"/>
  <c r="Y45" i="18"/>
  <c r="AD42" i="18"/>
  <c r="V29" i="18"/>
  <c r="AH14" i="18"/>
  <c r="AB40" i="18"/>
  <c r="M30" i="18"/>
  <c r="AA30" i="18"/>
  <c r="S10" i="18"/>
  <c r="D24" i="18"/>
  <c r="Z48" i="18"/>
  <c r="AH20" i="18"/>
  <c r="AC26" i="18"/>
  <c r="Z39" i="18"/>
  <c r="CQ50" i="35"/>
  <c r="BT51" i="35"/>
  <c r="DV54" i="35"/>
  <c r="Q49" i="18"/>
  <c r="AD6" i="18"/>
  <c r="T36" i="18"/>
  <c r="DA52" i="35"/>
  <c r="N25" i="18"/>
  <c r="CC47" i="35"/>
  <c r="F53" i="18"/>
  <c r="EA54" i="35"/>
  <c r="S47" i="18"/>
  <c r="AH24" i="18"/>
  <c r="G3" i="18"/>
  <c r="AH29" i="18"/>
  <c r="M25" i="18"/>
  <c r="F43" i="18"/>
  <c r="CS47" i="35"/>
  <c r="DI25" i="35"/>
  <c r="AH6" i="18"/>
  <c r="F26" i="18"/>
  <c r="T15" i="18"/>
  <c r="V36" i="18"/>
  <c r="AB38" i="18"/>
  <c r="H17" i="18"/>
  <c r="S4" i="18"/>
  <c r="V34" i="18"/>
  <c r="AH19" i="18"/>
  <c r="T7" i="18"/>
  <c r="E44" i="18"/>
  <c r="AA38" i="18"/>
  <c r="X35" i="18"/>
  <c r="Q38" i="18"/>
  <c r="L40" i="18"/>
  <c r="U17" i="18"/>
  <c r="CF48" i="35"/>
  <c r="CU38" i="35"/>
  <c r="S27" i="18"/>
  <c r="Q30" i="18"/>
  <c r="R4" i="18"/>
  <c r="Y37" i="18"/>
  <c r="J29" i="18"/>
  <c r="L49" i="18"/>
  <c r="AD49" i="18"/>
  <c r="R38" i="18"/>
  <c r="DA29" i="35"/>
  <c r="AD11" i="18"/>
  <c r="K3" i="18"/>
  <c r="V21" i="18"/>
  <c r="T42" i="18"/>
  <c r="I36" i="18"/>
  <c r="DF26" i="35"/>
  <c r="M11" i="18"/>
  <c r="S48" i="18"/>
  <c r="X40" i="18"/>
  <c r="BW47" i="35"/>
  <c r="L34" i="18"/>
  <c r="E8" i="18"/>
  <c r="M54" i="18"/>
  <c r="L38" i="18"/>
  <c r="G17" i="18"/>
  <c r="CE51" i="35"/>
  <c r="T47" i="18"/>
  <c r="Z33" i="18"/>
  <c r="AH15" i="18"/>
  <c r="CS53" i="35"/>
  <c r="U41" i="18"/>
  <c r="E9" i="18"/>
  <c r="H8" i="18"/>
  <c r="Z11" i="18"/>
  <c r="AC32" i="18"/>
  <c r="DY44" i="35"/>
  <c r="CQ41" i="35"/>
  <c r="M38" i="18"/>
  <c r="CJ48" i="35"/>
  <c r="BQ47" i="35"/>
  <c r="AD34" i="18"/>
  <c r="BT53" i="35"/>
  <c r="BU49" i="35"/>
  <c r="BT31" i="35"/>
  <c r="CJ5" i="35"/>
  <c r="CS46" i="35"/>
  <c r="BZ47" i="35"/>
  <c r="AH32" i="18"/>
  <c r="T49" i="18"/>
  <c r="CL13" i="35"/>
  <c r="CT41" i="35"/>
  <c r="AG39" i="18"/>
  <c r="AD12" i="18"/>
  <c r="AB8" i="18"/>
  <c r="K13" i="18"/>
  <c r="CJ19" i="35"/>
  <c r="N11" i="18"/>
  <c r="EB51" i="35"/>
  <c r="AG29" i="18"/>
  <c r="CE29" i="35"/>
  <c r="AG48" i="18"/>
  <c r="K44" i="18"/>
  <c r="AH44" i="18"/>
  <c r="Q27" i="18"/>
  <c r="H46" i="18"/>
  <c r="CA43" i="35"/>
  <c r="CF16" i="35"/>
  <c r="CC11" i="35"/>
  <c r="BX45" i="35"/>
  <c r="CU27" i="35"/>
  <c r="DB9" i="35"/>
  <c r="CD16" i="35"/>
  <c r="O29" i="18"/>
  <c r="DH49" i="35"/>
  <c r="CZ17" i="35"/>
  <c r="AL38" i="35"/>
  <c r="BP30" i="35"/>
  <c r="AC27" i="18"/>
  <c r="L18" i="18"/>
  <c r="AD26" i="18"/>
  <c r="I15" i="18"/>
  <c r="AA34" i="18"/>
  <c r="W11" i="18"/>
  <c r="AH3" i="18"/>
  <c r="AG24" i="18"/>
  <c r="Q12" i="18"/>
  <c r="AE40" i="18"/>
  <c r="DX53" i="35"/>
  <c r="AC44" i="18"/>
  <c r="AH52" i="18"/>
  <c r="Y30" i="18"/>
  <c r="U38" i="18"/>
  <c r="AE41" i="18"/>
  <c r="G6" i="18"/>
  <c r="I8" i="18"/>
  <c r="Y20" i="18"/>
  <c r="AD8" i="18"/>
  <c r="W12" i="18"/>
  <c r="AH43" i="18"/>
  <c r="W27" i="18"/>
  <c r="R47" i="18"/>
  <c r="Z3" i="18"/>
  <c r="N52" i="18"/>
  <c r="L54" i="18"/>
  <c r="S14" i="18"/>
  <c r="AC16" i="18"/>
  <c r="R15" i="18"/>
  <c r="AG47" i="18"/>
  <c r="BU42" i="35"/>
  <c r="W41" i="18"/>
  <c r="AD40" i="18"/>
  <c r="M52" i="18"/>
  <c r="AB51" i="18"/>
  <c r="N31" i="18"/>
  <c r="V23" i="18"/>
  <c r="J39" i="18"/>
  <c r="AC54" i="18"/>
  <c r="U48" i="18"/>
  <c r="U28" i="18"/>
  <c r="CA39" i="35"/>
  <c r="AH17" i="18"/>
  <c r="N6" i="18"/>
  <c r="AD3" i="18"/>
  <c r="EA38" i="35"/>
  <c r="Q8" i="18"/>
  <c r="V31" i="18"/>
  <c r="BT34" i="35"/>
  <c r="F7" i="18"/>
  <c r="AA6" i="18"/>
  <c r="BQ46" i="35"/>
  <c r="CD22" i="35"/>
  <c r="M46" i="18"/>
  <c r="CE54" i="35"/>
  <c r="N27" i="18"/>
  <c r="I17" i="18"/>
  <c r="Q32" i="18"/>
  <c r="AG7" i="18"/>
  <c r="H28" i="18"/>
  <c r="AG16" i="18"/>
  <c r="N47" i="18"/>
  <c r="AD50" i="18"/>
  <c r="H25" i="18"/>
  <c r="D52" i="18"/>
  <c r="Q16" i="18"/>
  <c r="X29" i="18"/>
  <c r="DC44" i="35"/>
  <c r="DS50" i="35"/>
  <c r="W13" i="18"/>
  <c r="I24" i="18"/>
  <c r="DF52" i="35"/>
  <c r="AE37" i="18"/>
  <c r="J3" i="18"/>
  <c r="I11" i="18"/>
  <c r="S28" i="18"/>
  <c r="M32" i="18"/>
  <c r="W30" i="18"/>
  <c r="D17" i="18"/>
  <c r="AH25" i="18"/>
  <c r="W23" i="18"/>
  <c r="DI35" i="35"/>
  <c r="CW54" i="35"/>
  <c r="Y4" i="18"/>
  <c r="BU3" i="35"/>
  <c r="DR48" i="35"/>
  <c r="EA37" i="35"/>
  <c r="S37" i="18"/>
  <c r="CK5" i="35"/>
  <c r="N43" i="18"/>
  <c r="BU45" i="35"/>
  <c r="BF3" i="35"/>
  <c r="CU43" i="35"/>
  <c r="L4" i="18"/>
  <c r="DB43" i="35"/>
  <c r="V51" i="18"/>
  <c r="M42" i="18"/>
  <c r="R22" i="18"/>
  <c r="BW26" i="35"/>
  <c r="EA47" i="35"/>
  <c r="BZ51" i="35"/>
  <c r="DG51" i="35"/>
  <c r="Y48" i="18"/>
  <c r="DI47" i="35"/>
  <c r="CC36" i="35"/>
  <c r="CF51" i="35"/>
  <c r="H18" i="18"/>
  <c r="DR50" i="35"/>
  <c r="F14" i="18"/>
  <c r="DS34" i="35"/>
  <c r="DF37" i="35"/>
  <c r="BQ53" i="35"/>
  <c r="CT47" i="35"/>
  <c r="CZ42" i="35"/>
  <c r="CV46" i="35"/>
  <c r="BT25" i="35"/>
  <c r="DC33" i="35"/>
  <c r="DA21" i="35"/>
  <c r="CV37" i="35"/>
  <c r="DI27" i="35"/>
  <c r="BP39" i="35"/>
  <c r="BQ25" i="35"/>
  <c r="CV31" i="35"/>
  <c r="J24" i="35"/>
  <c r="AC22" i="35"/>
  <c r="J53" i="18"/>
  <c r="G21" i="18"/>
  <c r="V6" i="18"/>
  <c r="W50" i="18"/>
  <c r="H49" i="18"/>
  <c r="AH51" i="18"/>
  <c r="V3" i="18"/>
  <c r="U8" i="18"/>
  <c r="E13" i="18"/>
  <c r="CU47" i="35"/>
  <c r="AC45" i="18"/>
  <c r="AF3" i="18"/>
  <c r="AA47" i="18"/>
  <c r="AA40" i="18"/>
  <c r="G51" i="18"/>
  <c r="M12" i="18"/>
  <c r="R26" i="18"/>
  <c r="Q29" i="18"/>
  <c r="CL31" i="35"/>
  <c r="AH50" i="18"/>
  <c r="Z26" i="18"/>
  <c r="Y52" i="18"/>
  <c r="DH37" i="35"/>
  <c r="T31" i="18"/>
  <c r="AB17" i="18"/>
  <c r="G43" i="18"/>
  <c r="Z24" i="18"/>
  <c r="AB36" i="18"/>
  <c r="AI45" i="35"/>
  <c r="S26" i="18"/>
  <c r="CC52" i="35"/>
  <c r="O50" i="18"/>
  <c r="G45" i="18"/>
  <c r="O51" i="18"/>
  <c r="U20" i="18"/>
  <c r="AC30" i="18"/>
  <c r="T40" i="18"/>
  <c r="V24" i="18"/>
  <c r="F22" i="18"/>
  <c r="V11" i="18"/>
  <c r="AC40" i="18"/>
  <c r="T50" i="18"/>
  <c r="AH16" i="18"/>
  <c r="E43" i="18"/>
  <c r="AE48" i="18"/>
  <c r="K19" i="18"/>
  <c r="H24" i="18"/>
  <c r="X12" i="18"/>
  <c r="H37" i="18"/>
  <c r="F4" i="18"/>
  <c r="Q13" i="18"/>
  <c r="X48" i="18"/>
  <c r="CP54" i="35"/>
  <c r="J10" i="18"/>
  <c r="CM51" i="35"/>
  <c r="AB28" i="18"/>
  <c r="CS48" i="35"/>
  <c r="CQ47" i="35"/>
  <c r="T4" i="18"/>
  <c r="CD40" i="35"/>
  <c r="U50" i="18"/>
  <c r="CM54" i="35"/>
  <c r="Z15" i="18"/>
  <c r="F44" i="18"/>
  <c r="D48" i="18"/>
  <c r="DO3" i="35"/>
  <c r="AA20" i="18"/>
  <c r="F47" i="18"/>
  <c r="T38" i="18"/>
  <c r="E33" i="18"/>
  <c r="N42" i="18"/>
  <c r="AG6" i="18"/>
  <c r="S3" i="18"/>
  <c r="AD16" i="18"/>
  <c r="T11" i="18"/>
  <c r="N33" i="18"/>
  <c r="AD4" i="18"/>
  <c r="G47" i="18"/>
  <c r="CH48" i="35"/>
  <c r="X32" i="18"/>
  <c r="R18" i="18"/>
  <c r="CN50" i="35"/>
  <c r="J8" i="18"/>
  <c r="CW37" i="35"/>
  <c r="CW24" i="35"/>
  <c r="EA36" i="35"/>
  <c r="DB36" i="35"/>
  <c r="T16" i="18"/>
  <c r="DB44" i="35"/>
  <c r="DV49" i="35"/>
  <c r="AQ38" i="35"/>
  <c r="BX46" i="35"/>
  <c r="CK36" i="35"/>
  <c r="CV42" i="35"/>
  <c r="DT18" i="35"/>
  <c r="DT39" i="35"/>
  <c r="CT27" i="35"/>
  <c r="CT51" i="35"/>
  <c r="BW41" i="35"/>
  <c r="CF39" i="35"/>
  <c r="CV21" i="35"/>
  <c r="CF30" i="35"/>
  <c r="CW39" i="35"/>
  <c r="Y19" i="18"/>
  <c r="CN38" i="35"/>
  <c r="CE44" i="35"/>
  <c r="DS23" i="35"/>
  <c r="T17" i="18"/>
  <c r="G35" i="18"/>
  <c r="U27" i="18"/>
  <c r="U3" i="18"/>
  <c r="K35" i="18"/>
  <c r="D10" i="18"/>
  <c r="I19" i="18"/>
  <c r="G36" i="18"/>
  <c r="Q24" i="18"/>
  <c r="Z40" i="18"/>
  <c r="H14" i="18"/>
  <c r="CI27" i="35"/>
  <c r="U15" i="18"/>
  <c r="DR52" i="35"/>
  <c r="DT43" i="35"/>
  <c r="DG50" i="35"/>
  <c r="T46" i="18"/>
  <c r="N46" i="18"/>
  <c r="R30" i="18"/>
  <c r="EB24" i="35"/>
  <c r="CR52" i="35"/>
  <c r="CK52" i="35"/>
  <c r="J40" i="18"/>
  <c r="DZ50" i="35"/>
  <c r="BT48" i="35"/>
  <c r="CQ46" i="35"/>
  <c r="CF25" i="35"/>
  <c r="Q22" i="18"/>
  <c r="F17" i="18"/>
  <c r="F37" i="18"/>
  <c r="CN42" i="35"/>
  <c r="F15" i="18"/>
  <c r="CK37" i="35"/>
  <c r="K52" i="18"/>
  <c r="AB45" i="18"/>
  <c r="T34" i="18"/>
  <c r="X22" i="18"/>
  <c r="DB54" i="35"/>
  <c r="N20" i="18"/>
  <c r="E10" i="18"/>
  <c r="G14" i="18"/>
  <c r="O37" i="18"/>
  <c r="S33" i="18"/>
  <c r="DY27" i="35"/>
  <c r="EB14" i="35"/>
  <c r="Q37" i="18"/>
  <c r="CX51" i="35"/>
  <c r="CS20" i="35"/>
  <c r="EA51" i="35"/>
  <c r="CK38" i="35"/>
  <c r="D23" i="18"/>
  <c r="CL36" i="35"/>
  <c r="L50" i="18"/>
  <c r="CG51" i="35"/>
  <c r="AB54" i="18"/>
  <c r="BX54" i="35"/>
  <c r="DS49" i="35"/>
  <c r="CZ31" i="35"/>
  <c r="R25" i="18"/>
  <c r="AD44" i="18"/>
  <c r="S46" i="18"/>
  <c r="E4" i="18"/>
  <c r="W51" i="18"/>
  <c r="CS51" i="35"/>
  <c r="CD51" i="35"/>
  <c r="CG46" i="35"/>
  <c r="AE25" i="18"/>
  <c r="DC9" i="35"/>
  <c r="BQ50" i="35"/>
  <c r="Q42" i="18"/>
  <c r="M37" i="18"/>
  <c r="I10" i="18"/>
  <c r="H31" i="18"/>
  <c r="BZ30" i="35"/>
  <c r="BZ5" i="35"/>
  <c r="S25" i="18"/>
  <c r="EB42" i="35"/>
  <c r="CZ30" i="35"/>
  <c r="M7" i="18"/>
  <c r="DB27" i="35"/>
  <c r="DJ30" i="35"/>
  <c r="E5" i="18"/>
  <c r="CY19" i="35"/>
  <c r="DG31" i="35"/>
  <c r="U36" i="18"/>
  <c r="DR49" i="35"/>
  <c r="DD23" i="35"/>
  <c r="V49" i="35"/>
  <c r="BQ44" i="35"/>
  <c r="CB41" i="35"/>
  <c r="CT21" i="35"/>
  <c r="D31" i="18"/>
  <c r="Z23" i="18"/>
  <c r="F25" i="18"/>
  <c r="CN45" i="35"/>
  <c r="X31" i="18"/>
  <c r="J46" i="18"/>
  <c r="AG37" i="18"/>
  <c r="D19" i="18"/>
  <c r="CW51" i="35"/>
  <c r="K26" i="18"/>
  <c r="H51" i="18"/>
  <c r="DA37" i="35"/>
  <c r="N9" i="18"/>
  <c r="Y35" i="18"/>
  <c r="DX11" i="35"/>
  <c r="Q47" i="18"/>
  <c r="CV30" i="35"/>
  <c r="CN46" i="35"/>
  <c r="J48" i="18"/>
  <c r="DY53" i="35"/>
  <c r="CL50" i="35"/>
  <c r="CA51" i="35"/>
  <c r="DZ40" i="35"/>
  <c r="CP50" i="35"/>
  <c r="AA16" i="18"/>
  <c r="AG15" i="18"/>
  <c r="CG38" i="35"/>
  <c r="C3" i="18"/>
  <c r="BX47" i="35"/>
  <c r="Z17" i="18"/>
  <c r="G54" i="18"/>
  <c r="CF36" i="35"/>
  <c r="DS52" i="35"/>
  <c r="D26" i="18"/>
  <c r="BU50" i="35"/>
  <c r="CB46" i="35"/>
  <c r="AD18" i="18"/>
  <c r="K39" i="18"/>
  <c r="CI25" i="35"/>
  <c r="BP51" i="35"/>
  <c r="AG3" i="18"/>
  <c r="DS28" i="35"/>
  <c r="BU52" i="35"/>
  <c r="G52" i="18"/>
  <c r="DX28" i="35"/>
  <c r="DI39" i="35"/>
  <c r="CT44" i="35"/>
  <c r="X4" i="18"/>
  <c r="DX52" i="35"/>
  <c r="Q4" i="18"/>
  <c r="Z41" i="18"/>
  <c r="F30" i="18"/>
  <c r="E45" i="18"/>
  <c r="DG49" i="35"/>
  <c r="O43" i="18"/>
  <c r="AD29" i="18"/>
  <c r="AB23" i="18"/>
  <c r="CQ51" i="35"/>
  <c r="DA51" i="35"/>
  <c r="BX40" i="35"/>
  <c r="BP15" i="35"/>
  <c r="BU18" i="35"/>
  <c r="DD34" i="35"/>
  <c r="BP3" i="35"/>
  <c r="W38" i="18"/>
  <c r="AB37" i="18"/>
  <c r="R52" i="18"/>
  <c r="N10" i="18"/>
  <c r="U32" i="18"/>
  <c r="E28" i="18"/>
  <c r="G16" i="18"/>
  <c r="G40" i="18"/>
  <c r="J14" i="18"/>
  <c r="T23" i="18"/>
  <c r="DR53" i="35"/>
  <c r="CD46" i="35"/>
  <c r="DA46" i="35"/>
  <c r="BU47" i="35"/>
  <c r="K12" i="18"/>
  <c r="CV52" i="35"/>
  <c r="CJ49" i="35"/>
  <c r="E11" i="18"/>
  <c r="L47" i="18"/>
  <c r="S39" i="18"/>
  <c r="BW23" i="35"/>
  <c r="G7" i="18"/>
  <c r="CI37" i="35"/>
  <c r="N49" i="18"/>
  <c r="X28" i="18"/>
  <c r="G23" i="18"/>
  <c r="CL41" i="35"/>
  <c r="AC10" i="18"/>
  <c r="DY50" i="35"/>
  <c r="K25" i="18"/>
  <c r="DV43" i="35"/>
  <c r="E20" i="18"/>
  <c r="D49" i="18"/>
  <c r="AD48" i="18"/>
  <c r="N54" i="18"/>
  <c r="CP43" i="35"/>
  <c r="CM48" i="35"/>
  <c r="DC47" i="35"/>
  <c r="DI48" i="35"/>
  <c r="BQ38" i="35"/>
  <c r="CR36" i="35"/>
  <c r="CM33" i="35"/>
  <c r="BX37" i="35"/>
  <c r="AD54" i="18"/>
  <c r="DW31" i="35"/>
  <c r="CI4" i="35"/>
  <c r="AI53" i="35"/>
  <c r="CV14" i="35"/>
  <c r="BY30" i="35"/>
  <c r="CU22" i="35"/>
  <c r="R13" i="18"/>
  <c r="CY46" i="35"/>
  <c r="DV37" i="35"/>
  <c r="CK19" i="35"/>
  <c r="CX21" i="35"/>
  <c r="CE39" i="35"/>
  <c r="CW12" i="35"/>
  <c r="EA44" i="35"/>
  <c r="CK41" i="35"/>
  <c r="CP47" i="35"/>
  <c r="CE27" i="35"/>
  <c r="DS15" i="35"/>
  <c r="CM41" i="35"/>
  <c r="R7" i="18"/>
  <c r="Q5" i="18"/>
  <c r="DA42" i="35"/>
  <c r="AG36" i="18"/>
  <c r="J34" i="18"/>
  <c r="V32" i="18"/>
  <c r="O42" i="18"/>
  <c r="L7" i="18"/>
  <c r="S18" i="18"/>
  <c r="M43" i="18"/>
  <c r="AE31" i="18"/>
  <c r="DB41" i="35"/>
  <c r="AH4" i="18"/>
  <c r="I47" i="18"/>
  <c r="W21" i="18"/>
  <c r="DE30" i="35"/>
  <c r="BT33" i="35"/>
  <c r="EB52" i="35"/>
  <c r="H41" i="18"/>
  <c r="CA27" i="35"/>
  <c r="F24" i="18"/>
  <c r="DZ10" i="35"/>
  <c r="U9" i="18"/>
  <c r="O25" i="18"/>
  <c r="R28" i="18"/>
  <c r="R3" i="18"/>
  <c r="AG13" i="18"/>
  <c r="D33" i="18"/>
  <c r="CK49" i="35"/>
  <c r="CX33" i="35"/>
  <c r="M29" i="18"/>
  <c r="D8" i="18"/>
  <c r="AE39" i="18"/>
  <c r="BQ9" i="35"/>
  <c r="CG39" i="35"/>
  <c r="DV34" i="35"/>
  <c r="J6" i="18"/>
  <c r="AG21" i="18"/>
  <c r="CX22" i="35"/>
  <c r="DG44" i="35"/>
  <c r="CJ33" i="35"/>
  <c r="H10" i="18"/>
  <c r="CH45" i="35"/>
  <c r="CF21" i="35"/>
  <c r="D42" i="18"/>
  <c r="DZ52" i="35"/>
  <c r="CB54" i="35"/>
  <c r="AH11" i="18"/>
  <c r="I51" i="18"/>
  <c r="AD36" i="18"/>
  <c r="DA53" i="35"/>
  <c r="BU19" i="35"/>
  <c r="CU16" i="35"/>
  <c r="BZ6" i="35"/>
  <c r="BP54" i="35"/>
  <c r="F33" i="18"/>
  <c r="DJ52" i="35"/>
  <c r="BP27" i="35"/>
  <c r="CH37" i="35"/>
  <c r="CK31" i="35"/>
  <c r="CD11" i="35"/>
  <c r="DB29" i="35"/>
  <c r="I29" i="18"/>
  <c r="CR5" i="35"/>
  <c r="AG32" i="18"/>
  <c r="M40" i="18"/>
  <c r="U5" i="18"/>
  <c r="CW33" i="35"/>
  <c r="DV48" i="35"/>
  <c r="H15" i="18"/>
  <c r="CX38" i="35"/>
  <c r="E34" i="18"/>
  <c r="L36" i="18"/>
  <c r="Q6" i="18"/>
  <c r="Z30" i="18"/>
  <c r="AH27" i="18"/>
  <c r="Q3" i="18"/>
  <c r="DX30" i="35"/>
  <c r="O45" i="18"/>
  <c r="M8" i="18"/>
  <c r="N21" i="18"/>
  <c r="AS43" i="35"/>
  <c r="CJ45" i="35"/>
  <c r="EB12" i="35"/>
  <c r="CV16" i="35"/>
  <c r="K33" i="18"/>
  <c r="BU30" i="35"/>
  <c r="BZ43" i="35"/>
  <c r="CA50" i="35"/>
  <c r="AC51" i="18"/>
  <c r="DA16" i="35"/>
  <c r="CD52" i="35"/>
  <c r="T44" i="18"/>
  <c r="EB41" i="35"/>
  <c r="BT54" i="35"/>
  <c r="M15" i="18"/>
  <c r="AB24" i="18"/>
  <c r="M39" i="18"/>
  <c r="Z44" i="18"/>
  <c r="AB6" i="18"/>
  <c r="G11" i="18"/>
  <c r="J49" i="18"/>
  <c r="CW23" i="35"/>
  <c r="CJ7" i="35"/>
  <c r="AA14" i="18"/>
  <c r="K36" i="18"/>
  <c r="CN6" i="35"/>
  <c r="CJ47" i="35"/>
  <c r="CY36" i="35"/>
  <c r="CY49" i="35"/>
  <c r="CA26" i="35"/>
  <c r="AB32" i="18"/>
  <c r="DS42" i="35"/>
  <c r="G8" i="18"/>
  <c r="I22" i="18"/>
  <c r="CB50" i="35"/>
  <c r="BZ35" i="35"/>
  <c r="CY42" i="35"/>
  <c r="W10" i="18"/>
  <c r="DD51" i="35"/>
  <c r="CX31" i="35"/>
  <c r="F41" i="18"/>
  <c r="F23" i="18"/>
  <c r="CN24" i="35"/>
  <c r="K28" i="18"/>
  <c r="CE49" i="35"/>
  <c r="EA42" i="35"/>
  <c r="H26" i="18"/>
  <c r="T45" i="18"/>
  <c r="AC21" i="18"/>
  <c r="F27" i="18"/>
  <c r="U31" i="18"/>
  <c r="AH45" i="18"/>
  <c r="J36" i="18"/>
  <c r="M41" i="18"/>
  <c r="O47" i="18"/>
  <c r="W8" i="18"/>
  <c r="I49" i="18"/>
  <c r="CX47" i="35"/>
  <c r="L33" i="18"/>
  <c r="AG50" i="18"/>
  <c r="H5" i="18"/>
  <c r="CN52" i="35"/>
  <c r="CD49" i="35"/>
  <c r="S19" i="18"/>
  <c r="L23" i="18"/>
  <c r="H13" i="18"/>
  <c r="K38" i="18"/>
  <c r="W34" i="18"/>
  <c r="X50" i="18"/>
  <c r="DT40" i="35"/>
  <c r="BU36" i="35"/>
  <c r="CG35" i="35"/>
  <c r="F39" i="18"/>
  <c r="CT30" i="35"/>
  <c r="Z8" i="18"/>
  <c r="I20" i="18"/>
  <c r="E40" i="18"/>
  <c r="Q23" i="18"/>
  <c r="N3" i="18"/>
  <c r="BX51" i="35"/>
  <c r="AD39" i="18"/>
  <c r="CG49" i="35"/>
  <c r="CP35" i="35"/>
  <c r="H54" i="18"/>
  <c r="L52" i="18"/>
  <c r="AD51" i="18"/>
  <c r="BT42" i="35"/>
  <c r="CB3" i="35"/>
  <c r="BX49" i="35"/>
  <c r="H47" i="18"/>
  <c r="CR53" i="35"/>
  <c r="Q50" i="18"/>
  <c r="CV50" i="35"/>
  <c r="U7" i="18"/>
  <c r="CF52" i="35"/>
  <c r="AB20" i="18"/>
  <c r="Z22" i="18"/>
  <c r="AA24" i="18"/>
  <c r="J44" i="18"/>
  <c r="BW46" i="35"/>
  <c r="M33" i="18"/>
  <c r="CW35" i="35"/>
  <c r="CE5" i="35"/>
  <c r="AG26" i="18"/>
  <c r="CG48" i="35"/>
  <c r="Y44" i="18"/>
  <c r="T26" i="18"/>
  <c r="Z4" i="18"/>
  <c r="H38" i="18"/>
  <c r="V47" i="18"/>
  <c r="L6" i="18"/>
  <c r="O31" i="18"/>
  <c r="AH8" i="18"/>
  <c r="K43" i="18"/>
  <c r="W32" i="18"/>
  <c r="T12" i="18"/>
  <c r="CY44" i="35"/>
  <c r="AH23" i="18"/>
  <c r="DX46" i="35"/>
  <c r="AE49" i="18"/>
  <c r="CB45" i="35"/>
  <c r="Q19" i="18"/>
  <c r="DR47" i="35"/>
  <c r="DB19" i="35"/>
  <c r="CX49" i="35"/>
  <c r="DZ37" i="35"/>
  <c r="T39" i="18"/>
  <c r="EB49" i="35"/>
  <c r="R37" i="18"/>
  <c r="J45" i="18"/>
  <c r="X41" i="18"/>
  <c r="AG51" i="18"/>
  <c r="R33" i="18"/>
  <c r="D51" i="18"/>
  <c r="H40" i="18"/>
  <c r="J37" i="18"/>
  <c r="BT47" i="35"/>
  <c r="DD50" i="35"/>
  <c r="T13" i="18"/>
  <c r="Z18" i="18"/>
  <c r="Y3" i="18"/>
  <c r="E48" i="18"/>
  <c r="L21" i="18"/>
  <c r="CB51" i="35"/>
  <c r="Z50" i="18"/>
  <c r="CR47" i="35"/>
  <c r="DG38" i="35"/>
  <c r="F11" i="18"/>
  <c r="CP52" i="35"/>
  <c r="BQ29" i="35"/>
  <c r="CX42" i="35"/>
  <c r="DI49" i="35"/>
  <c r="EB6" i="35"/>
  <c r="EA12" i="35"/>
  <c r="BS3" i="35"/>
  <c r="BQ39" i="35"/>
  <c r="CE37" i="35"/>
  <c r="CW34" i="35"/>
  <c r="CE42" i="35"/>
  <c r="L19" i="18"/>
  <c r="CB11" i="35"/>
  <c r="BY20" i="35"/>
  <c r="DG30" i="35"/>
  <c r="F32" i="18"/>
  <c r="DC40" i="35"/>
  <c r="DY28" i="35"/>
  <c r="DY51" i="35"/>
  <c r="DY52" i="35"/>
  <c r="CD39" i="35"/>
  <c r="AE34" i="18"/>
  <c r="CJ46" i="35"/>
  <c r="J26" i="18"/>
  <c r="D34" i="18"/>
  <c r="Z28" i="18"/>
  <c r="O49" i="18"/>
  <c r="CB38" i="35"/>
  <c r="N24" i="18"/>
  <c r="I35" i="18"/>
  <c r="J18" i="18"/>
  <c r="D36" i="18"/>
  <c r="CU48" i="35"/>
  <c r="G46" i="18"/>
  <c r="CY53" i="35"/>
  <c r="J16" i="18"/>
  <c r="BX29" i="35"/>
  <c r="DC6" i="35"/>
  <c r="G41" i="18"/>
  <c r="DI54" i="35"/>
  <c r="CP53" i="35"/>
  <c r="DB34" i="35"/>
  <c r="F13" i="18"/>
  <c r="Z38" i="18"/>
  <c r="AC5" i="18"/>
  <c r="BX21" i="35"/>
  <c r="CT50" i="35"/>
  <c r="DA36" i="35"/>
  <c r="V37" i="18"/>
  <c r="R34" i="18"/>
  <c r="Q33" i="18"/>
  <c r="DB8" i="35"/>
  <c r="W14" i="18"/>
  <c r="E46" i="18"/>
  <c r="K23" i="18"/>
  <c r="D35" i="18"/>
  <c r="CJ50" i="35"/>
  <c r="CD15" i="35"/>
  <c r="Y31" i="18"/>
  <c r="U43" i="18"/>
  <c r="V53" i="18"/>
  <c r="R52" i="35"/>
  <c r="V13" i="18"/>
  <c r="N22" i="18"/>
  <c r="S5" i="18"/>
  <c r="DE42" i="35"/>
  <c r="DH45" i="35"/>
  <c r="CK42" i="35"/>
  <c r="E51" i="18"/>
  <c r="AA19" i="18"/>
  <c r="DX51" i="35"/>
  <c r="Q40" i="18"/>
  <c r="R14" i="18"/>
  <c r="CP48" i="35"/>
  <c r="DF44" i="35"/>
  <c r="N53" i="35"/>
  <c r="S9" i="18"/>
  <c r="BQ22" i="35"/>
  <c r="DY45" i="35"/>
  <c r="AH22" i="18"/>
  <c r="BQ48" i="35"/>
  <c r="W5" i="18"/>
  <c r="BW11" i="35"/>
  <c r="BU41" i="35"/>
  <c r="DX10" i="35"/>
  <c r="DZ18" i="35"/>
  <c r="M27" i="18"/>
  <c r="DS38" i="35"/>
  <c r="DC20" i="35"/>
  <c r="L17" i="18"/>
  <c r="BQ33" i="35"/>
  <c r="BY12" i="35"/>
  <c r="S49" i="18"/>
  <c r="CD30" i="35"/>
  <c r="BX36" i="35"/>
  <c r="DH32" i="35"/>
  <c r="AG12" i="18"/>
  <c r="DG43" i="35"/>
  <c r="AD28" i="18"/>
  <c r="AA4" i="18"/>
  <c r="Q15" i="18"/>
  <c r="CH16" i="35"/>
  <c r="DI42" i="35"/>
  <c r="G22" i="18"/>
  <c r="BP49" i="35"/>
  <c r="CS28" i="35"/>
  <c r="DX54" i="35"/>
  <c r="CJ23" i="35"/>
  <c r="L27" i="18"/>
  <c r="DB51" i="35"/>
  <c r="CC34" i="35"/>
  <c r="DC21" i="35"/>
  <c r="DD52" i="35"/>
  <c r="BW9" i="35"/>
  <c r="CK51" i="35"/>
  <c r="AC49" i="18"/>
  <c r="CT46" i="35"/>
  <c r="DR36" i="35"/>
  <c r="K54" i="18"/>
  <c r="N41" i="18"/>
  <c r="CK21" i="35"/>
  <c r="BQ45" i="35"/>
  <c r="CC5" i="35"/>
  <c r="Q21" i="18"/>
  <c r="CH52" i="35"/>
  <c r="BT24" i="35"/>
  <c r="BW7" i="35"/>
  <c r="DD8" i="35"/>
  <c r="CK12" i="35"/>
  <c r="DT21" i="35"/>
  <c r="AE37" i="35"/>
  <c r="H9" i="18"/>
  <c r="K8" i="18"/>
  <c r="AB44" i="18"/>
  <c r="CT54" i="35"/>
  <c r="CQ36" i="35"/>
  <c r="CW52" i="35"/>
  <c r="F49" i="18"/>
  <c r="DT53" i="35"/>
  <c r="CX50" i="35"/>
  <c r="BY34" i="35"/>
  <c r="M10" i="18"/>
  <c r="CI17" i="35"/>
  <c r="W50" i="35"/>
  <c r="DF51" i="35"/>
  <c r="Y5" i="18"/>
  <c r="AI50" i="35"/>
  <c r="AN50" i="35"/>
  <c r="CN17" i="35"/>
  <c r="CU49" i="35"/>
  <c r="CC14" i="35"/>
  <c r="DY25" i="35"/>
  <c r="CK16" i="35"/>
  <c r="DA43" i="35"/>
  <c r="CA21" i="35"/>
  <c r="EA21" i="35"/>
  <c r="K31" i="18"/>
  <c r="DA44" i="35"/>
  <c r="CU53" i="35"/>
  <c r="DF41" i="35"/>
  <c r="CH30" i="35"/>
  <c r="AN48" i="35"/>
  <c r="CU25" i="35"/>
  <c r="CK46" i="35"/>
  <c r="CP14" i="35"/>
  <c r="DD32" i="35"/>
  <c r="CB49" i="35"/>
  <c r="O28" i="18"/>
  <c r="EB23" i="35"/>
  <c r="E36" i="18"/>
  <c r="DH54" i="35"/>
  <c r="CI42" i="35"/>
  <c r="AG5" i="18"/>
  <c r="Y13" i="18"/>
  <c r="AC7" i="18"/>
  <c r="S53" i="18"/>
  <c r="J17" i="18"/>
  <c r="CL30" i="35"/>
  <c r="CY51" i="35"/>
  <c r="O30" i="18"/>
  <c r="J35" i="18"/>
  <c r="AC8" i="18"/>
  <c r="E30" i="18"/>
  <c r="CB39" i="35"/>
  <c r="CB23" i="35"/>
  <c r="Y39" i="18"/>
  <c r="F48" i="18"/>
  <c r="DD42" i="35"/>
  <c r="CV49" i="35"/>
  <c r="CE40" i="35"/>
  <c r="CE53" i="35"/>
  <c r="DB37" i="35"/>
  <c r="I6" i="18"/>
  <c r="F16" i="18"/>
  <c r="DS35" i="35"/>
  <c r="BT16" i="35"/>
  <c r="DS47" i="35"/>
  <c r="BQ37" i="35"/>
  <c r="CH15" i="35"/>
  <c r="L29" i="35"/>
  <c r="DH35" i="35"/>
  <c r="DX43" i="35"/>
  <c r="DT25" i="35"/>
  <c r="DZ25" i="35"/>
  <c r="DZ6" i="35"/>
  <c r="CR29" i="35"/>
  <c r="AH31" i="35"/>
  <c r="AA41" i="35"/>
  <c r="U10" i="18"/>
  <c r="CU45" i="35"/>
  <c r="G19" i="18"/>
  <c r="DY54" i="35"/>
  <c r="D47" i="18"/>
  <c r="AE53" i="18"/>
  <c r="T6" i="18"/>
  <c r="CK50" i="35"/>
  <c r="BZ50" i="35"/>
  <c r="DJ38" i="35"/>
  <c r="DR35" i="35"/>
  <c r="DG41" i="35"/>
  <c r="CG4" i="35"/>
  <c r="D30" i="18"/>
  <c r="CR20" i="35"/>
  <c r="DX39" i="35"/>
  <c r="DY10" i="35"/>
  <c r="BZ34" i="35"/>
  <c r="Q51" i="18"/>
  <c r="CT43" i="35"/>
  <c r="CL32" i="35"/>
  <c r="DH34" i="35"/>
  <c r="L44" i="18"/>
  <c r="F52" i="18"/>
  <c r="CU42" i="35"/>
  <c r="BU28" i="35"/>
  <c r="CK34" i="35"/>
  <c r="AB43" i="35"/>
  <c r="AG27" i="18"/>
  <c r="E21" i="18"/>
  <c r="DI40" i="35"/>
  <c r="CU36" i="35"/>
  <c r="X50" i="35"/>
  <c r="DR30" i="35"/>
  <c r="CY39" i="35"/>
  <c r="DT54" i="35"/>
  <c r="CF35" i="35"/>
  <c r="CD23" i="35"/>
  <c r="CR45" i="35"/>
  <c r="BW43" i="35"/>
  <c r="CU30" i="35"/>
  <c r="H45" i="18"/>
  <c r="DJ45" i="35"/>
  <c r="DV30" i="35"/>
  <c r="CX30" i="35"/>
  <c r="J41" i="18"/>
  <c r="CT39" i="35"/>
  <c r="CP6" i="35"/>
  <c r="I38" i="18"/>
  <c r="CN49" i="35"/>
  <c r="EA39" i="35"/>
  <c r="CL19" i="35"/>
  <c r="DD18" i="35"/>
  <c r="CQ53" i="35"/>
  <c r="R6" i="18"/>
  <c r="CZ22" i="35"/>
  <c r="CT35" i="35"/>
  <c r="U49" i="18"/>
  <c r="K53" i="18"/>
  <c r="AA23" i="18"/>
  <c r="W15" i="18"/>
  <c r="Q31" i="18"/>
  <c r="DV36" i="35"/>
  <c r="DJ46" i="35"/>
  <c r="BY43" i="35"/>
  <c r="BP44" i="35"/>
  <c r="DI33" i="35"/>
  <c r="K16" i="18"/>
  <c r="DX27" i="35"/>
  <c r="L11" i="18"/>
  <c r="DR12" i="35"/>
  <c r="CU51" i="35"/>
  <c r="CZ13" i="35"/>
  <c r="BX9" i="35"/>
  <c r="M45" i="18"/>
  <c r="CW47" i="35"/>
  <c r="S35" i="18"/>
  <c r="H39" i="18"/>
  <c r="CR14" i="35"/>
  <c r="EB50" i="35"/>
  <c r="DV29" i="35"/>
  <c r="CS21" i="35"/>
  <c r="M51" i="35"/>
  <c r="V48" i="18"/>
  <c r="DC52" i="35"/>
  <c r="CL43" i="35"/>
  <c r="Q53" i="18"/>
  <c r="H11" i="18"/>
  <c r="DV18" i="35"/>
  <c r="CV47" i="35"/>
  <c r="O39" i="18"/>
  <c r="S45" i="18"/>
  <c r="DV15" i="35"/>
  <c r="AD43" i="18"/>
  <c r="CF13" i="35"/>
  <c r="BU54" i="35"/>
  <c r="CN53" i="35"/>
  <c r="DH44" i="35"/>
  <c r="N48" i="35"/>
  <c r="CZ32" i="35"/>
  <c r="CD17" i="35"/>
  <c r="DI26" i="35"/>
  <c r="CQ18" i="35"/>
  <c r="BP53" i="35"/>
  <c r="CR18" i="35"/>
  <c r="DD3" i="35"/>
  <c r="DG34" i="35"/>
  <c r="CT6" i="35"/>
  <c r="AA50" i="35"/>
  <c r="CZ25" i="35"/>
  <c r="CZ9" i="35"/>
  <c r="CT40" i="35"/>
  <c r="CL37" i="35"/>
  <c r="CI16" i="35"/>
  <c r="AL44" i="35"/>
  <c r="BT40" i="35"/>
  <c r="DT27" i="35"/>
  <c r="K18" i="18"/>
  <c r="DJ35" i="35"/>
  <c r="DC31" i="35"/>
  <c r="CU35" i="35"/>
  <c r="CJ31" i="35"/>
  <c r="L16" i="18"/>
  <c r="CM7" i="35"/>
  <c r="CY8" i="35"/>
  <c r="CM42" i="35"/>
  <c r="AR44" i="35"/>
  <c r="DX5" i="35"/>
  <c r="AN40" i="35"/>
  <c r="CF38" i="35"/>
  <c r="N11" i="35"/>
  <c r="AL47" i="35"/>
  <c r="L5" i="35"/>
  <c r="AB45" i="35"/>
  <c r="CI33" i="35"/>
  <c r="N40" i="18"/>
  <c r="X44" i="18"/>
  <c r="I44" i="18"/>
  <c r="I48" i="18"/>
  <c r="V44" i="18"/>
  <c r="CS52" i="35"/>
  <c r="G44" i="18"/>
  <c r="DI43" i="35"/>
  <c r="CN28" i="35"/>
  <c r="J20" i="18"/>
  <c r="CE50" i="35"/>
  <c r="CH10" i="35"/>
  <c r="CZ29" i="35"/>
  <c r="DB35" i="35"/>
  <c r="K32" i="18"/>
  <c r="EA41" i="35"/>
  <c r="CA53" i="35"/>
  <c r="BX50" i="35"/>
  <c r="CM25" i="35"/>
  <c r="BW14" i="35"/>
  <c r="DF27" i="35"/>
  <c r="CH22" i="35"/>
  <c r="K10" i="18"/>
  <c r="CE41" i="35"/>
  <c r="DY48" i="35"/>
  <c r="DS48" i="35"/>
  <c r="CA13" i="35"/>
  <c r="CI6" i="35"/>
  <c r="K11" i="18"/>
  <c r="CI35" i="35"/>
  <c r="BQ8" i="35"/>
  <c r="DS18" i="35"/>
  <c r="DT49" i="35"/>
  <c r="DZ36" i="35"/>
  <c r="AG33" i="18"/>
  <c r="BZ12" i="35"/>
  <c r="CV54" i="35"/>
  <c r="DR23" i="35"/>
  <c r="CX46" i="35"/>
  <c r="CR34" i="35"/>
  <c r="AJ51" i="35"/>
  <c r="CF47" i="35"/>
  <c r="DI50" i="35"/>
  <c r="DY26" i="35"/>
  <c r="N36" i="35"/>
  <c r="CR24" i="35"/>
  <c r="CZ44" i="35"/>
  <c r="N39" i="18"/>
  <c r="CH21" i="35"/>
  <c r="CI23" i="35"/>
  <c r="CG53" i="35"/>
  <c r="BX35" i="35"/>
  <c r="DB42" i="35"/>
  <c r="BZ39" i="35"/>
  <c r="CE52" i="35"/>
  <c r="CS22" i="35"/>
  <c r="N47" i="35"/>
  <c r="DX50" i="35"/>
  <c r="E37" i="18"/>
  <c r="S17" i="18"/>
  <c r="I50" i="18"/>
  <c r="CA14" i="35"/>
  <c r="DJ51" i="35"/>
  <c r="H16" i="18"/>
  <c r="CZ51" i="35"/>
  <c r="Y53" i="18"/>
  <c r="Q11" i="18"/>
  <c r="K40" i="18"/>
  <c r="DX47" i="35"/>
  <c r="DJ53" i="35"/>
  <c r="DX36" i="35"/>
  <c r="DX31" i="35"/>
  <c r="H43" i="18"/>
  <c r="DD4" i="35"/>
  <c r="BW54" i="35"/>
  <c r="CX36" i="35"/>
  <c r="DI41" i="35"/>
  <c r="Q54" i="18"/>
  <c r="O53" i="18"/>
  <c r="DA38" i="35"/>
  <c r="DY34" i="35"/>
  <c r="CP9" i="35"/>
  <c r="DR29" i="35"/>
  <c r="CF24" i="35"/>
  <c r="DC53" i="35"/>
  <c r="CJ30" i="35"/>
  <c r="DS11" i="35"/>
  <c r="CB44" i="35"/>
  <c r="E54" i="35"/>
  <c r="CM31" i="35"/>
  <c r="CK8" i="35"/>
  <c r="CX54" i="35"/>
  <c r="E25" i="18"/>
  <c r="DJ42" i="35"/>
  <c r="CQ11" i="35"/>
  <c r="CL35" i="35"/>
  <c r="CM45" i="35"/>
  <c r="R31" i="18"/>
  <c r="BJ3" i="35"/>
  <c r="U11" i="18"/>
  <c r="CG20" i="35"/>
  <c r="DY37" i="35"/>
  <c r="DJ49" i="35"/>
  <c r="CE36" i="35"/>
  <c r="R44" i="35"/>
  <c r="DR19" i="35"/>
  <c r="CN25" i="35"/>
  <c r="CT31" i="35"/>
  <c r="S50" i="18"/>
  <c r="CH38" i="35"/>
  <c r="R51" i="18"/>
  <c r="EB47" i="35"/>
  <c r="DH28" i="35"/>
  <c r="CZ15" i="35"/>
  <c r="BP34" i="35"/>
  <c r="Z54" i="18"/>
  <c r="DI30" i="35"/>
  <c r="CL9" i="35"/>
  <c r="AE45" i="18"/>
  <c r="H42" i="18"/>
  <c r="DA15" i="35"/>
  <c r="AO52" i="35"/>
  <c r="CV44" i="35"/>
  <c r="CB18" i="35"/>
  <c r="J40" i="35"/>
  <c r="R34" i="35"/>
  <c r="AE45" i="35"/>
  <c r="CB17" i="35"/>
  <c r="CP19" i="35"/>
  <c r="J30" i="35"/>
  <c r="O38" i="18"/>
  <c r="DT17" i="35"/>
  <c r="AR50" i="35"/>
  <c r="L28" i="18"/>
  <c r="DD36" i="35"/>
  <c r="I3" i="18"/>
  <c r="U51" i="18"/>
  <c r="BT30" i="35"/>
  <c r="DG3" i="35"/>
  <c r="DC35" i="35"/>
  <c r="DR31" i="35"/>
  <c r="CI47" i="35"/>
  <c r="CT36" i="35"/>
  <c r="CC42" i="35"/>
  <c r="CD27" i="35"/>
  <c r="CF31" i="35"/>
  <c r="CX29" i="35"/>
  <c r="Y50" i="35"/>
  <c r="H30" i="18"/>
  <c r="BZ49" i="35"/>
  <c r="G9" i="18"/>
  <c r="CU7" i="35"/>
  <c r="CM20" i="35"/>
  <c r="DU3" i="35"/>
  <c r="P21" i="35"/>
  <c r="CY35" i="35"/>
  <c r="CQ24" i="35"/>
  <c r="DD38" i="35"/>
  <c r="H3" i="18"/>
  <c r="CJ40" i="35"/>
  <c r="BU44" i="35"/>
  <c r="EA46" i="35"/>
  <c r="H7" i="18"/>
  <c r="CA37" i="35"/>
  <c r="CR15" i="35"/>
  <c r="CR50" i="35"/>
  <c r="CL51" i="35"/>
  <c r="CL44" i="35"/>
  <c r="F45" i="18"/>
  <c r="D3" i="18"/>
  <c r="M48" i="18"/>
  <c r="CR28" i="35"/>
  <c r="DC15" i="35"/>
  <c r="BZ23" i="35"/>
  <c r="Q39" i="18"/>
  <c r="CK47" i="35"/>
  <c r="K34" i="18"/>
  <c r="R44" i="18"/>
  <c r="R27" i="18"/>
  <c r="Y34" i="18"/>
  <c r="X11" i="18"/>
  <c r="DZ41" i="35"/>
  <c r="H36" i="18"/>
  <c r="CD18" i="35"/>
  <c r="Y47" i="18"/>
  <c r="Q10" i="18"/>
  <c r="N32" i="18"/>
  <c r="BU7" i="35"/>
  <c r="BP24" i="35"/>
  <c r="DS27" i="35"/>
  <c r="H35" i="18"/>
  <c r="DH26" i="35"/>
  <c r="DR42" i="35"/>
  <c r="EB20" i="35"/>
  <c r="CS44" i="35"/>
  <c r="CS25" i="35"/>
  <c r="CE23" i="35"/>
  <c r="DT52" i="35"/>
  <c r="D9" i="18"/>
  <c r="BR3" i="35"/>
  <c r="J28" i="18"/>
  <c r="CA54" i="35"/>
  <c r="DI53" i="35"/>
  <c r="AD31" i="18"/>
  <c r="DV31" i="35"/>
  <c r="Z46" i="18"/>
  <c r="EA16" i="35"/>
  <c r="CI49" i="35"/>
  <c r="EA10" i="35"/>
  <c r="CY31" i="35"/>
  <c r="AD47" i="18"/>
  <c r="CV10" i="35"/>
  <c r="EA31" i="35"/>
  <c r="BW53" i="35"/>
  <c r="E47" i="35"/>
  <c r="AB46" i="35"/>
  <c r="T51" i="18"/>
  <c r="CF40" i="35"/>
  <c r="E41" i="18"/>
  <c r="CM10" i="35"/>
  <c r="CA23" i="35"/>
  <c r="BZ46" i="35"/>
  <c r="L43" i="18"/>
  <c r="Q46" i="18"/>
  <c r="CT18" i="35"/>
  <c r="DS54" i="35"/>
  <c r="Z21" i="18"/>
  <c r="CB29" i="35"/>
  <c r="AA38" i="35"/>
  <c r="BZ3" i="35"/>
  <c r="BQ3" i="35"/>
  <c r="CX20" i="35"/>
  <c r="CU41" i="35"/>
  <c r="DS30" i="35"/>
  <c r="N29" i="18"/>
  <c r="CZ54" i="35"/>
  <c r="BW33" i="35"/>
  <c r="P54" i="35"/>
  <c r="AD53" i="18"/>
  <c r="X23" i="18"/>
  <c r="DD19" i="35"/>
  <c r="CW17" i="35"/>
  <c r="CS37" i="35"/>
  <c r="DE43" i="35"/>
  <c r="BW39" i="35"/>
  <c r="DR44" i="35"/>
  <c r="EA43" i="35"/>
  <c r="DT48" i="35"/>
  <c r="O41" i="18"/>
  <c r="DZ42" i="35"/>
  <c r="AI13" i="35"/>
  <c r="CY14" i="35"/>
  <c r="CC48" i="35"/>
  <c r="BT6" i="35"/>
  <c r="CZ38" i="35"/>
  <c r="CV48" i="35"/>
  <c r="AL15" i="35"/>
  <c r="DT30" i="35"/>
  <c r="DY17" i="35"/>
  <c r="Z43" i="35"/>
  <c r="X40" i="35"/>
  <c r="CS40" i="35"/>
  <c r="J52" i="18"/>
  <c r="V10" i="18"/>
  <c r="AA27" i="18"/>
  <c r="AA48" i="18"/>
  <c r="I4" i="18"/>
  <c r="X46" i="35"/>
  <c r="AD46" i="18"/>
  <c r="CK3" i="35"/>
  <c r="E29" i="18"/>
  <c r="BQ49" i="35"/>
  <c r="Y32" i="18"/>
  <c r="CP51" i="35"/>
  <c r="F38" i="18"/>
  <c r="DT26" i="35"/>
  <c r="L15" i="18"/>
  <c r="I37" i="18"/>
  <c r="DD53" i="35"/>
  <c r="BP9" i="35"/>
  <c r="Q43" i="18"/>
  <c r="BQ15" i="35"/>
  <c r="CC39" i="35"/>
  <c r="CT24" i="35"/>
  <c r="AA11" i="18"/>
  <c r="DD13" i="35"/>
  <c r="CJ27" i="35"/>
  <c r="DY11" i="35"/>
  <c r="U34" i="18"/>
  <c r="W3" i="18"/>
  <c r="V49" i="18"/>
  <c r="J54" i="18"/>
  <c r="DF30" i="35"/>
  <c r="V25" i="18"/>
  <c r="D46" i="18"/>
  <c r="AD37" i="18"/>
  <c r="CK40" i="35"/>
  <c r="Q20" i="18"/>
  <c r="CD41" i="35"/>
  <c r="K47" i="18"/>
  <c r="CI51" i="35"/>
  <c r="N50" i="18"/>
  <c r="DA49" i="35"/>
  <c r="D11" i="18"/>
  <c r="CW25" i="35"/>
  <c r="M19" i="18"/>
  <c r="CF11" i="35"/>
  <c r="CT49" i="35"/>
  <c r="BP31" i="35"/>
  <c r="BQ7" i="35"/>
  <c r="Y38" i="18"/>
  <c r="CU52" i="35"/>
  <c r="DC12" i="35"/>
  <c r="T43" i="18"/>
  <c r="DE33" i="35"/>
  <c r="AE47" i="18"/>
  <c r="CK54" i="35"/>
  <c r="CV41" i="35"/>
  <c r="CR39" i="35"/>
  <c r="CA48" i="35"/>
  <c r="CX16" i="35"/>
  <c r="DG42" i="35"/>
  <c r="T10" i="18"/>
  <c r="CM44" i="35"/>
  <c r="E14" i="18"/>
  <c r="BZ53" i="35"/>
  <c r="DZ38" i="35"/>
  <c r="V41" i="18"/>
  <c r="CD42" i="35"/>
  <c r="AD21" i="18"/>
  <c r="AC4" i="18"/>
  <c r="DA25" i="35"/>
  <c r="DD40" i="35"/>
  <c r="CP46" i="35"/>
  <c r="EB25" i="35"/>
  <c r="BT22" i="35"/>
  <c r="CC38" i="35"/>
  <c r="CC46" i="35"/>
  <c r="DX35" i="35"/>
  <c r="CS32" i="35"/>
  <c r="CP22" i="35"/>
  <c r="BT32" i="35"/>
  <c r="DR17" i="35"/>
  <c r="I33" i="18"/>
  <c r="AD27" i="18"/>
  <c r="H27" i="18"/>
  <c r="F51" i="18"/>
  <c r="AN26" i="35"/>
  <c r="CG37" i="35"/>
  <c r="U52" i="35"/>
  <c r="CU54" i="35"/>
  <c r="DB28" i="35"/>
  <c r="AE26" i="35"/>
  <c r="CJ39" i="35"/>
  <c r="CA34" i="35"/>
  <c r="I39" i="18"/>
  <c r="BY19" i="35"/>
  <c r="DR43" i="35"/>
  <c r="J25" i="18"/>
  <c r="AB7" i="18"/>
  <c r="AF52" i="35"/>
  <c r="CF20" i="35"/>
  <c r="DD6" i="35"/>
  <c r="AB10" i="18"/>
  <c r="AH44" i="35"/>
  <c r="CG17" i="35"/>
  <c r="CT16" i="35"/>
  <c r="EB16" i="35"/>
  <c r="AD47" i="35"/>
  <c r="U35" i="35"/>
  <c r="DC28" i="35"/>
  <c r="EA52" i="35"/>
  <c r="AB53" i="35"/>
  <c r="BT45" i="35"/>
  <c r="CR38" i="35"/>
  <c r="H50" i="18"/>
  <c r="CC16" i="35"/>
  <c r="AD23" i="35"/>
  <c r="DS43" i="35"/>
  <c r="DS41" i="35"/>
  <c r="CB15" i="35"/>
  <c r="M33" i="35"/>
  <c r="CY17" i="35"/>
  <c r="R47" i="35"/>
  <c r="CH40" i="35"/>
  <c r="W42" i="35"/>
  <c r="BP10" i="35"/>
  <c r="BX5" i="35"/>
  <c r="CK23" i="35"/>
  <c r="BY13" i="35"/>
  <c r="DZ3" i="35"/>
  <c r="E47" i="18"/>
  <c r="DJ40" i="35"/>
  <c r="N34" i="18"/>
  <c r="AF54" i="35"/>
  <c r="L32" i="18"/>
  <c r="CG52" i="35"/>
  <c r="DY35" i="35"/>
  <c r="N36" i="18"/>
  <c r="D22" i="18"/>
  <c r="CR37" i="35"/>
  <c r="DJ34" i="35"/>
  <c r="DR51" i="35"/>
  <c r="DF40" i="35"/>
  <c r="DJ43" i="35"/>
  <c r="CP30" i="35"/>
  <c r="DZ31" i="35"/>
  <c r="DS5" i="35"/>
  <c r="CQ34" i="35"/>
  <c r="O54" i="18"/>
  <c r="AG54" i="35"/>
  <c r="DI44" i="35"/>
  <c r="CA44" i="35"/>
  <c r="AQ52" i="35"/>
  <c r="CB40" i="35"/>
  <c r="DC27" i="35"/>
  <c r="AM20" i="35"/>
  <c r="BU23" i="35"/>
  <c r="W53" i="35"/>
  <c r="O44" i="35"/>
  <c r="M8" i="35"/>
  <c r="O54" i="35"/>
  <c r="AB48" i="35"/>
  <c r="BX23" i="35"/>
  <c r="AC26" i="35"/>
  <c r="CG36" i="35"/>
  <c r="CQ32" i="35"/>
  <c r="X43" i="35"/>
  <c r="AA54" i="35"/>
  <c r="CW30" i="35"/>
  <c r="DX33" i="35"/>
  <c r="BW49" i="35"/>
  <c r="P34" i="35"/>
  <c r="X8" i="18"/>
  <c r="CM46" i="35"/>
  <c r="AL11" i="35"/>
  <c r="CI54" i="35"/>
  <c r="X30" i="18"/>
  <c r="Z5" i="18"/>
  <c r="D4" i="18"/>
  <c r="DB22" i="35"/>
  <c r="CR10" i="35"/>
  <c r="AD44" i="35"/>
  <c r="DA3" i="35"/>
  <c r="DH39" i="35"/>
  <c r="CB4" i="35"/>
  <c r="CU19" i="35"/>
  <c r="BW6" i="35"/>
  <c r="CE16" i="35"/>
  <c r="EA18" i="35"/>
  <c r="CE34" i="35"/>
  <c r="CN12" i="35"/>
  <c r="AD22" i="18"/>
  <c r="DT23" i="35"/>
  <c r="BZ15" i="35"/>
  <c r="CD50" i="35"/>
  <c r="BU35" i="35"/>
  <c r="CM34" i="35"/>
  <c r="BP28" i="35"/>
  <c r="EA3" i="35"/>
  <c r="CC45" i="35"/>
  <c r="CD44" i="35"/>
  <c r="N35" i="18"/>
  <c r="CV35" i="35"/>
  <c r="DV23" i="35"/>
  <c r="DV27" i="35"/>
  <c r="Y41" i="35"/>
  <c r="AP54" i="35"/>
  <c r="DB4" i="35"/>
  <c r="BU40" i="35"/>
  <c r="CK9" i="35"/>
  <c r="BW20" i="35"/>
  <c r="DJ37" i="35"/>
  <c r="CX10" i="35"/>
  <c r="EB38" i="35"/>
  <c r="K14" i="18"/>
  <c r="V45" i="35"/>
  <c r="S49" i="35"/>
  <c r="CX28" i="35"/>
  <c r="F37" i="35"/>
  <c r="BP43" i="35"/>
  <c r="T31" i="35"/>
  <c r="CQ15" i="35"/>
  <c r="I36" i="35"/>
  <c r="DH31" i="35"/>
  <c r="AR48" i="35"/>
  <c r="CR3" i="35"/>
  <c r="AS36" i="35"/>
  <c r="CD33" i="35"/>
  <c r="EB36" i="35"/>
  <c r="CG19" i="35"/>
  <c r="CW36" i="35"/>
  <c r="CH7" i="35"/>
  <c r="AM44" i="35"/>
  <c r="CG14" i="35"/>
  <c r="DR13" i="35"/>
  <c r="AK13" i="35"/>
  <c r="J48" i="35"/>
  <c r="CU5" i="35"/>
  <c r="AK27" i="35"/>
  <c r="X31" i="35"/>
  <c r="AB54" i="35"/>
  <c r="CE21" i="35"/>
  <c r="B24" i="35"/>
  <c r="BK30" i="35"/>
  <c r="N39" i="35"/>
  <c r="CC26" i="35"/>
  <c r="AY27" i="35"/>
  <c r="P14" i="35"/>
  <c r="T37" i="35"/>
  <c r="AH48" i="35"/>
  <c r="Q7" i="18"/>
  <c r="DR54" i="35"/>
  <c r="R41" i="35"/>
  <c r="EA28" i="35"/>
  <c r="CI9" i="35"/>
  <c r="AH52" i="35"/>
  <c r="CR13" i="35"/>
  <c r="T4" i="35"/>
  <c r="AN13" i="35"/>
  <c r="CM6" i="35"/>
  <c r="AO48" i="35"/>
  <c r="CH36" i="35"/>
  <c r="I41" i="18"/>
  <c r="M28" i="18"/>
  <c r="S40" i="18"/>
  <c r="G26" i="18"/>
  <c r="AE54" i="18"/>
  <c r="AG34" i="18"/>
  <c r="CL48" i="35"/>
  <c r="CI38" i="35"/>
  <c r="CE32" i="35"/>
  <c r="CF54" i="35"/>
  <c r="BZ36" i="35"/>
  <c r="CY48" i="35"/>
  <c r="DH38" i="35"/>
  <c r="CU3" i="35"/>
  <c r="DH51" i="35"/>
  <c r="BQ5" i="35"/>
  <c r="M50" i="18"/>
  <c r="R5" i="18"/>
  <c r="BQ21" i="35"/>
  <c r="CF43" i="35"/>
  <c r="CL3" i="35"/>
  <c r="AB4" i="18"/>
  <c r="DV41" i="35"/>
  <c r="CT42" i="35"/>
  <c r="AL45" i="35"/>
  <c r="DA45" i="35"/>
  <c r="DG45" i="35"/>
  <c r="CJ4" i="35"/>
  <c r="F6" i="18"/>
  <c r="Q17" i="18"/>
  <c r="BP42" i="35"/>
  <c r="BY15" i="35"/>
  <c r="AC48" i="35"/>
  <c r="O46" i="18"/>
  <c r="CC17" i="35"/>
  <c r="DZ16" i="35"/>
  <c r="G50" i="18"/>
  <c r="CT37" i="35"/>
  <c r="DB14" i="35"/>
  <c r="CY10" i="35"/>
  <c r="E18" i="18"/>
  <c r="M22" i="18"/>
  <c r="BQ4" i="35"/>
  <c r="CM40" i="35"/>
  <c r="CY22" i="35"/>
  <c r="CF42" i="35"/>
  <c r="DH42" i="35"/>
  <c r="BT49" i="35"/>
  <c r="CP37" i="35"/>
  <c r="DD48" i="35"/>
  <c r="O32" i="18"/>
  <c r="EA40" i="35"/>
  <c r="L38" i="35"/>
  <c r="N51" i="18"/>
  <c r="CG45" i="35"/>
  <c r="DI32" i="35"/>
  <c r="BP38" i="35"/>
  <c r="CF33" i="35"/>
  <c r="EB37" i="35"/>
  <c r="F46" i="18"/>
  <c r="BN3" i="35"/>
  <c r="V54" i="18"/>
  <c r="E49" i="18"/>
  <c r="BQ42" i="35"/>
  <c r="BY31" i="35"/>
  <c r="I43" i="35"/>
  <c r="DV51" i="35"/>
  <c r="X52" i="18"/>
  <c r="DB39" i="35"/>
  <c r="BU32" i="35"/>
  <c r="D38" i="18"/>
  <c r="I52" i="35"/>
  <c r="EA45" i="35"/>
  <c r="DC38" i="35"/>
  <c r="CS4" i="35"/>
  <c r="CI20" i="35"/>
  <c r="CQ48" i="35"/>
  <c r="BZ18" i="35"/>
  <c r="DB7" i="35"/>
  <c r="CD29" i="35"/>
  <c r="CF23" i="35"/>
  <c r="CV3" i="35"/>
  <c r="DR33" i="35"/>
  <c r="CE19" i="35"/>
  <c r="L46" i="35"/>
  <c r="AD41" i="35"/>
  <c r="L49" i="35"/>
  <c r="EA5" i="35"/>
  <c r="J45" i="35"/>
  <c r="BY32" i="35"/>
  <c r="CG43" i="35"/>
  <c r="DX12" i="35"/>
  <c r="BP11" i="35"/>
  <c r="BQ43" i="35"/>
  <c r="L45" i="18"/>
  <c r="CQ14" i="35"/>
  <c r="CC24" i="35"/>
  <c r="DT32" i="35"/>
  <c r="DA48" i="35"/>
  <c r="AC34" i="35"/>
  <c r="AS21" i="35"/>
  <c r="O3" i="35"/>
  <c r="AJ46" i="35"/>
  <c r="AG23" i="35"/>
  <c r="S26" i="35"/>
  <c r="DE32" i="35"/>
  <c r="AC19" i="18"/>
  <c r="X47" i="35"/>
  <c r="CU34" i="35"/>
  <c r="E43" i="35"/>
  <c r="AD20" i="18"/>
  <c r="AB32" i="35"/>
  <c r="CC31" i="35"/>
  <c r="CY23" i="35"/>
  <c r="CC50" i="35"/>
  <c r="I14" i="35"/>
  <c r="BW3" i="35"/>
  <c r="W52" i="35"/>
  <c r="BT52" i="35"/>
  <c r="G29" i="18"/>
  <c r="P37" i="35"/>
  <c r="K46" i="18"/>
  <c r="BP40" i="35"/>
  <c r="X47" i="18"/>
  <c r="D21" i="18"/>
  <c r="DY30" i="35"/>
  <c r="AD53" i="35"/>
  <c r="AA30" i="35"/>
  <c r="DF34" i="35"/>
  <c r="CN37" i="35"/>
  <c r="CD37" i="35"/>
  <c r="CP34" i="35"/>
  <c r="Q44" i="18"/>
  <c r="L51" i="18"/>
  <c r="E52" i="18"/>
  <c r="CU8" i="35"/>
  <c r="CQ12" i="35"/>
  <c r="DD43" i="35"/>
  <c r="CH49" i="35"/>
  <c r="EA17" i="35"/>
  <c r="AB47" i="18"/>
  <c r="DB30" i="35"/>
  <c r="I5" i="35"/>
  <c r="CV19" i="35"/>
  <c r="CR43" i="35"/>
  <c r="W33" i="35"/>
  <c r="CZ37" i="35"/>
  <c r="W49" i="35"/>
  <c r="BP22" i="35"/>
  <c r="DF33" i="35"/>
  <c r="M30" i="35"/>
  <c r="AM9" i="35"/>
  <c r="AA29" i="35"/>
  <c r="D53" i="18"/>
  <c r="CK18" i="35"/>
  <c r="S23" i="35"/>
  <c r="DJ44" i="35"/>
  <c r="L31" i="18"/>
  <c r="DY12" i="35"/>
  <c r="M21" i="35"/>
  <c r="CN22" i="35"/>
  <c r="BU34" i="35"/>
  <c r="I45" i="18"/>
  <c r="DE3" i="35"/>
  <c r="AQ18" i="35"/>
  <c r="BU43" i="35"/>
  <c r="DZ29" i="35"/>
  <c r="DZ8" i="35"/>
  <c r="AE16" i="35"/>
  <c r="DW47" i="35"/>
  <c r="CN19" i="35"/>
  <c r="AF45" i="35"/>
  <c r="CT7" i="35"/>
  <c r="DV12" i="35"/>
  <c r="L48" i="18"/>
  <c r="Y51" i="35"/>
  <c r="T54" i="35"/>
  <c r="BP14" i="35"/>
  <c r="CM14" i="35"/>
  <c r="AK52" i="35"/>
  <c r="BU26" i="35"/>
  <c r="R48" i="18"/>
  <c r="CL6" i="35"/>
  <c r="CV51" i="35"/>
  <c r="CN7" i="35"/>
  <c r="CK53" i="35"/>
  <c r="CO11" i="35"/>
  <c r="CR48" i="35"/>
  <c r="BT3" i="35"/>
  <c r="DC23" i="35"/>
  <c r="DV24" i="35"/>
  <c r="CR41" i="35"/>
  <c r="CF44" i="35"/>
  <c r="G10" i="18"/>
  <c r="R11" i="18"/>
  <c r="E24" i="18"/>
  <c r="AN31" i="35"/>
  <c r="K27" i="18"/>
  <c r="AQ49" i="35"/>
  <c r="AC43" i="35"/>
  <c r="R24" i="18"/>
  <c r="BQ23" i="35"/>
  <c r="P33" i="35"/>
  <c r="BP16" i="35"/>
  <c r="CH43" i="35"/>
  <c r="DS12" i="35"/>
  <c r="CC29" i="35"/>
  <c r="BY33" i="35"/>
  <c r="CD12" i="35"/>
  <c r="DW12" i="35"/>
  <c r="AA51" i="35"/>
  <c r="J43" i="35"/>
  <c r="F49" i="35"/>
  <c r="AK34" i="35"/>
  <c r="DS24" i="35"/>
  <c r="D12" i="18"/>
  <c r="EA34" i="35"/>
  <c r="CS50" i="35"/>
  <c r="AL30" i="35"/>
  <c r="AB18" i="35"/>
  <c r="T51" i="35"/>
  <c r="Z48" i="35"/>
  <c r="DA32" i="35"/>
  <c r="DQ3" i="35"/>
  <c r="BZ14" i="35"/>
  <c r="DW4" i="35"/>
  <c r="AP28" i="35"/>
  <c r="CY45" i="35"/>
  <c r="J25" i="35"/>
  <c r="DB46" i="35"/>
  <c r="M24" i="18"/>
  <c r="CL16" i="35"/>
  <c r="CY40" i="35"/>
  <c r="CH6" i="35"/>
  <c r="AL52" i="35"/>
  <c r="E7" i="35"/>
  <c r="BM47" i="35"/>
  <c r="V36" i="35"/>
  <c r="V44" i="35"/>
  <c r="BI20" i="35"/>
  <c r="AO25" i="35"/>
  <c r="V33" i="35"/>
  <c r="E14" i="35"/>
  <c r="AW30" i="35"/>
  <c r="CZ26" i="35"/>
  <c r="BX25" i="35"/>
  <c r="Y45" i="35"/>
  <c r="DA18" i="35"/>
  <c r="CB32" i="35"/>
  <c r="W16" i="35"/>
  <c r="AD14" i="35"/>
  <c r="O50" i="35"/>
  <c r="CD14" i="35"/>
  <c r="AI12" i="35"/>
  <c r="DZ53" i="35"/>
  <c r="V35" i="18"/>
  <c r="CX43" i="35"/>
  <c r="I27" i="18"/>
  <c r="AE51" i="18"/>
  <c r="O33" i="18"/>
  <c r="J24" i="18"/>
  <c r="X54" i="18"/>
  <c r="DS51" i="35"/>
  <c r="DR14" i="35"/>
  <c r="BT8" i="35"/>
  <c r="CG44" i="35"/>
  <c r="CQ20" i="35"/>
  <c r="CL47" i="35"/>
  <c r="CZ40" i="35"/>
  <c r="CG5" i="35"/>
  <c r="CJ53" i="35"/>
  <c r="DV53" i="35"/>
  <c r="CR44" i="35"/>
  <c r="K9" i="18"/>
  <c r="Q43" i="35"/>
  <c r="CL7" i="35"/>
  <c r="I25" i="18"/>
  <c r="CS34" i="35"/>
  <c r="CS27" i="35"/>
  <c r="Y52" i="35"/>
  <c r="BX44" i="35"/>
  <c r="DY20" i="35"/>
  <c r="BQ24" i="35"/>
  <c r="CL52" i="35"/>
  <c r="DR34" i="35"/>
  <c r="DA12" i="35"/>
  <c r="DF28" i="35"/>
  <c r="DV42" i="35"/>
  <c r="DI31" i="35"/>
  <c r="BZ7" i="35"/>
  <c r="DF35" i="35"/>
  <c r="CW29" i="35"/>
  <c r="BU48" i="35"/>
  <c r="CM4" i="35"/>
  <c r="CH18" i="35"/>
  <c r="G31" i="18"/>
  <c r="I21" i="18"/>
  <c r="CJ36" i="35"/>
  <c r="CO10" i="35"/>
  <c r="EA25" i="35"/>
  <c r="DZ21" i="35"/>
  <c r="CR11" i="35"/>
  <c r="H22" i="18"/>
  <c r="D37" i="18"/>
  <c r="DB20" i="35"/>
  <c r="J21" i="18"/>
  <c r="EB3" i="35"/>
  <c r="DI45" i="35"/>
  <c r="CZ46" i="35"/>
  <c r="CF26" i="35"/>
  <c r="M43" i="35"/>
  <c r="M26" i="18"/>
  <c r="CS11" i="35"/>
  <c r="CC20" i="35"/>
  <c r="X45" i="18"/>
  <c r="BP23" i="35"/>
  <c r="CW40" i="35"/>
  <c r="DV50" i="35"/>
  <c r="CL24" i="35"/>
  <c r="DT45" i="35"/>
  <c r="EA53" i="35"/>
  <c r="BQ6" i="35"/>
  <c r="J33" i="18"/>
  <c r="CU37" i="35"/>
  <c r="Z7" i="18"/>
  <c r="DZ22" i="35"/>
  <c r="CQ37" i="35"/>
  <c r="CD54" i="35"/>
  <c r="DG46" i="35"/>
  <c r="CQ49" i="35"/>
  <c r="DB49" i="35"/>
  <c r="CQ40" i="35"/>
  <c r="V38" i="35"/>
  <c r="AA42" i="35"/>
  <c r="AN18" i="35"/>
  <c r="I42" i="18"/>
  <c r="P41" i="35"/>
  <c r="AQ34" i="35"/>
  <c r="AM39" i="35"/>
  <c r="CL33" i="35"/>
  <c r="BX30" i="35"/>
  <c r="Y39" i="35"/>
  <c r="CP13" i="35"/>
  <c r="CA38" i="35"/>
  <c r="CF53" i="35"/>
  <c r="BT7" i="35"/>
  <c r="AE19" i="35"/>
  <c r="D13" i="18"/>
  <c r="CE48" i="35"/>
  <c r="CU32" i="35"/>
  <c r="CZ5" i="35"/>
  <c r="CQ6" i="35"/>
  <c r="CB24" i="35"/>
  <c r="BY14" i="35"/>
  <c r="AQ20" i="35"/>
  <c r="Z28" i="35"/>
  <c r="DG32" i="35"/>
  <c r="AD25" i="18"/>
  <c r="AH50" i="35"/>
  <c r="I38" i="35"/>
  <c r="DT44" i="35"/>
  <c r="CH20" i="35"/>
  <c r="Y33" i="35"/>
  <c r="AI26" i="35"/>
  <c r="DZ44" i="35"/>
  <c r="DC45" i="35"/>
  <c r="CJ10" i="35"/>
  <c r="AO49" i="35"/>
  <c r="DY39" i="35"/>
  <c r="CM18" i="35"/>
  <c r="BP12" i="35"/>
  <c r="DH3" i="35"/>
  <c r="DX19" i="35"/>
  <c r="DY24" i="35"/>
  <c r="K41" i="18"/>
  <c r="CW26" i="35"/>
  <c r="CU39" i="35"/>
  <c r="U38" i="35"/>
  <c r="J13" i="18"/>
  <c r="CX26" i="35"/>
  <c r="BW37" i="35"/>
  <c r="CL26" i="35"/>
  <c r="CE46" i="35"/>
  <c r="CL27" i="35"/>
  <c r="AK47" i="35"/>
  <c r="CA16" i="35"/>
  <c r="DF39" i="35"/>
  <c r="CP42" i="35"/>
  <c r="DV28" i="35"/>
  <c r="CV7" i="35"/>
  <c r="E31" i="18"/>
  <c r="R32" i="18"/>
  <c r="CF22" i="35"/>
  <c r="DA41" i="35"/>
  <c r="CQ26" i="35"/>
  <c r="AQ46" i="35"/>
  <c r="AD45" i="18"/>
  <c r="H19" i="18"/>
  <c r="AJ47" i="35"/>
  <c r="L13" i="18"/>
  <c r="CG40" i="35"/>
  <c r="W17" i="18"/>
  <c r="J12" i="18"/>
  <c r="DY9" i="35"/>
  <c r="I51" i="35"/>
  <c r="E52" i="35"/>
  <c r="AL12" i="35"/>
  <c r="O7" i="35"/>
  <c r="BW48" i="35"/>
  <c r="CM21" i="35"/>
  <c r="V4" i="35"/>
  <c r="BQ18" i="35"/>
  <c r="AE27" i="18"/>
  <c r="CX17" i="35"/>
  <c r="BW50" i="35"/>
  <c r="BU5" i="35"/>
  <c r="CL42" i="35"/>
  <c r="DF43" i="35"/>
  <c r="DH30" i="35"/>
  <c r="Z13" i="35"/>
  <c r="CT32" i="35"/>
  <c r="DX42" i="35"/>
  <c r="AA24" i="35"/>
  <c r="BW22" i="35"/>
  <c r="I18" i="18"/>
  <c r="R49" i="35"/>
  <c r="CC10" i="35"/>
  <c r="DZ32" i="35"/>
  <c r="CQ54" i="35"/>
  <c r="AP45" i="35"/>
  <c r="X48" i="35"/>
  <c r="CT52" i="35"/>
  <c r="CA45" i="35"/>
  <c r="CM52" i="35"/>
  <c r="AQ40" i="35"/>
  <c r="BQ28" i="35"/>
  <c r="DH40" i="35"/>
  <c r="DT9" i="35"/>
  <c r="DD16" i="35"/>
  <c r="CH13" i="35"/>
  <c r="E54" i="18"/>
  <c r="W54" i="18"/>
  <c r="H23" i="18"/>
  <c r="AC52" i="35"/>
  <c r="BP36" i="35"/>
  <c r="DV52" i="35"/>
  <c r="CI52" i="35"/>
  <c r="DY47" i="35"/>
  <c r="CY43" i="35"/>
  <c r="CX15" i="35"/>
  <c r="DD33" i="35"/>
  <c r="AK32" i="35"/>
  <c r="EB19" i="35"/>
  <c r="CL38" i="35"/>
  <c r="CX8" i="35"/>
  <c r="AG44" i="35"/>
  <c r="CJ34" i="35"/>
  <c r="DC8" i="35"/>
  <c r="CN29" i="35"/>
  <c r="AS40" i="35"/>
  <c r="BZ41" i="35"/>
  <c r="CT22" i="35"/>
  <c r="DX16" i="35"/>
  <c r="BW15" i="35"/>
  <c r="CK44" i="35"/>
  <c r="CX52" i="35"/>
  <c r="I32" i="35"/>
  <c r="DG54" i="35"/>
  <c r="AN45" i="35"/>
  <c r="AM41" i="35"/>
  <c r="E27" i="35"/>
  <c r="CL17" i="35"/>
  <c r="CW41" i="35"/>
  <c r="BX32" i="35"/>
  <c r="Z33" i="35"/>
  <c r="DT51" i="35"/>
  <c r="DW8" i="35"/>
  <c r="BP37" i="35"/>
  <c r="S50" i="35"/>
  <c r="CF45" i="35"/>
  <c r="DI38" i="35"/>
  <c r="DT20" i="35"/>
  <c r="Q38" i="35"/>
  <c r="AJ16" i="35"/>
  <c r="DA13" i="35"/>
  <c r="BX22" i="35"/>
  <c r="U28" i="35"/>
  <c r="CZ53" i="35"/>
  <c r="U22" i="35"/>
  <c r="CW18" i="35"/>
  <c r="H3" i="35"/>
  <c r="B39" i="18"/>
  <c r="R37" i="35"/>
  <c r="CD13" i="35"/>
  <c r="BH20" i="35"/>
  <c r="AN30" i="35"/>
  <c r="AD36" i="35"/>
  <c r="I44" i="35"/>
  <c r="B21" i="35"/>
  <c r="DS39" i="35"/>
  <c r="BX18" i="35"/>
  <c r="AM53" i="35"/>
  <c r="DZ9" i="35"/>
  <c r="F31" i="35"/>
  <c r="BQ32" i="35"/>
  <c r="CA32" i="35"/>
  <c r="T46" i="35"/>
  <c r="BZ21" i="35"/>
  <c r="CI28" i="35"/>
  <c r="AC37" i="18"/>
  <c r="CO12" i="35"/>
  <c r="BT4" i="35"/>
  <c r="EB45" i="35"/>
  <c r="AB50" i="18"/>
  <c r="N37" i="18"/>
  <c r="AC11" i="18"/>
  <c r="G5" i="18"/>
  <c r="DS22" i="35"/>
  <c r="R46" i="18"/>
  <c r="CQ13" i="35"/>
  <c r="BW44" i="35"/>
  <c r="H48" i="18"/>
  <c r="CX24" i="35"/>
  <c r="CY37" i="35"/>
  <c r="DD37" i="35"/>
  <c r="F19" i="18"/>
  <c r="CY52" i="35"/>
  <c r="U47" i="35"/>
  <c r="CU31" i="35"/>
  <c r="DT3" i="35"/>
  <c r="BY39" i="35"/>
  <c r="Z42" i="18"/>
  <c r="DC54" i="35"/>
  <c r="O37" i="35"/>
  <c r="CI48" i="35"/>
  <c r="CZ33" i="35"/>
  <c r="AM12" i="35"/>
  <c r="DB50" i="35"/>
  <c r="E17" i="18"/>
  <c r="DH36" i="35"/>
  <c r="DB23" i="35"/>
  <c r="AD43" i="35"/>
  <c r="CB25" i="35"/>
  <c r="L20" i="18"/>
  <c r="CT26" i="35"/>
  <c r="CQ43" i="35"/>
  <c r="CC30" i="35"/>
  <c r="CQ30" i="35"/>
  <c r="CB10" i="35"/>
  <c r="AF26" i="35"/>
  <c r="DV44" i="35"/>
  <c r="AE35" i="18"/>
  <c r="CT5" i="35"/>
  <c r="R39" i="18"/>
  <c r="AR43" i="35"/>
  <c r="R31" i="35"/>
  <c r="DV45" i="35"/>
  <c r="CF50" i="35"/>
  <c r="BW35" i="35"/>
  <c r="N8" i="18"/>
  <c r="DG29" i="35"/>
  <c r="CW48" i="35"/>
  <c r="DS13" i="35"/>
  <c r="R16" i="18"/>
  <c r="CR51" i="35"/>
  <c r="CC43" i="35"/>
  <c r="CA46" i="35"/>
  <c r="CP40" i="35"/>
  <c r="CM50" i="35"/>
  <c r="CM53" i="35"/>
  <c r="BE3" i="35"/>
  <c r="CH54" i="35"/>
  <c r="AB5" i="18"/>
  <c r="CF49" i="35"/>
  <c r="DX15" i="35"/>
  <c r="CU21" i="35"/>
  <c r="CS8" i="35"/>
  <c r="G27" i="18"/>
  <c r="AC28" i="18"/>
  <c r="BX48" i="35"/>
  <c r="CT53" i="35"/>
  <c r="CD24" i="35"/>
  <c r="DD54" i="35"/>
  <c r="DJ39" i="35"/>
  <c r="DA50" i="35"/>
  <c r="DW14" i="35"/>
  <c r="DZ51" i="35"/>
  <c r="BY6" i="35"/>
  <c r="W28" i="35"/>
  <c r="BU29" i="35"/>
  <c r="EB5" i="35"/>
  <c r="F23" i="35"/>
  <c r="BU9" i="35"/>
  <c r="CP26" i="35"/>
  <c r="CM26" i="35"/>
  <c r="DT10" i="35"/>
  <c r="BP5" i="35"/>
  <c r="CO13" i="35"/>
  <c r="AJ43" i="35"/>
  <c r="Z34" i="18"/>
  <c r="N30" i="35"/>
  <c r="BX38" i="35"/>
  <c r="BY16" i="35"/>
  <c r="M47" i="18"/>
  <c r="M51" i="18"/>
  <c r="DV6" i="35"/>
  <c r="BU11" i="35"/>
  <c r="CD45" i="35"/>
  <c r="Y43" i="35"/>
  <c r="DR27" i="35"/>
  <c r="AF20" i="35"/>
  <c r="CX40" i="35"/>
  <c r="DB53" i="35"/>
  <c r="BW13" i="35"/>
  <c r="BW17" i="35"/>
  <c r="BZ37" i="35"/>
  <c r="DF50" i="35"/>
  <c r="DS33" i="35"/>
  <c r="BT28" i="35"/>
  <c r="S45" i="35"/>
  <c r="DA40" i="35"/>
  <c r="CR33" i="35"/>
  <c r="CB53" i="35"/>
  <c r="CY32" i="35"/>
  <c r="BU33" i="35"/>
  <c r="CS12" i="35"/>
  <c r="AO29" i="35"/>
  <c r="BQ40" i="35"/>
  <c r="AE46" i="35"/>
  <c r="CC33" i="35"/>
  <c r="CZ49" i="35"/>
  <c r="DT50" i="35"/>
  <c r="O52" i="18"/>
  <c r="DT28" i="35"/>
  <c r="AC46" i="18"/>
  <c r="CA40" i="35"/>
  <c r="CE3" i="35"/>
  <c r="CZ3" i="35"/>
  <c r="AO26" i="35"/>
  <c r="CR32" i="35"/>
  <c r="I23" i="18"/>
  <c r="CY4" i="35"/>
  <c r="BU53" i="35"/>
  <c r="AF46" i="35"/>
  <c r="AE54" i="35"/>
  <c r="U47" i="18"/>
  <c r="CI3" i="35"/>
  <c r="CV38" i="35"/>
  <c r="BW10" i="35"/>
  <c r="AH33" i="35"/>
  <c r="D18" i="18"/>
  <c r="Z10" i="18"/>
  <c r="BX12" i="35"/>
  <c r="G24" i="18"/>
  <c r="DE46" i="35"/>
  <c r="DS29" i="35"/>
  <c r="CF4" i="35"/>
  <c r="O44" i="18"/>
  <c r="J31" i="35"/>
  <c r="DF3" i="35"/>
  <c r="BQ41" i="35"/>
  <c r="AS4" i="35"/>
  <c r="AR47" i="35"/>
  <c r="CW4" i="35"/>
  <c r="DH48" i="35"/>
  <c r="AK21" i="35"/>
  <c r="CN18" i="35"/>
  <c r="DR3" i="35"/>
  <c r="DH33" i="35"/>
  <c r="DT37" i="35"/>
  <c r="AG40" i="35"/>
  <c r="BT38" i="35"/>
  <c r="CM36" i="35"/>
  <c r="AR27" i="35"/>
  <c r="P44" i="35"/>
  <c r="S52" i="35"/>
  <c r="DT14" i="35"/>
  <c r="AA35" i="35"/>
  <c r="CJ35" i="35"/>
  <c r="CK29" i="35"/>
  <c r="CJ12" i="35"/>
  <c r="CN15" i="35"/>
  <c r="CR22" i="35"/>
  <c r="CX3" i="35"/>
  <c r="BU25" i="35"/>
  <c r="EB8" i="35"/>
  <c r="DY38" i="35"/>
  <c r="CM39" i="35"/>
  <c r="DD20" i="35"/>
  <c r="CJ9" i="35"/>
  <c r="AR9" i="35"/>
  <c r="F35" i="35"/>
  <c r="DT35" i="35"/>
  <c r="CN30" i="35"/>
  <c r="CE30" i="35"/>
  <c r="F10" i="18"/>
  <c r="I52" i="18"/>
  <c r="U16" i="18"/>
  <c r="DI37" i="35"/>
  <c r="G38" i="18"/>
  <c r="CP24" i="35"/>
  <c r="CP21" i="35"/>
  <c r="DF36" i="35"/>
  <c r="CS43" i="35"/>
  <c r="DA9" i="35"/>
  <c r="AG33" i="35"/>
  <c r="CZ18" i="35"/>
  <c r="DW10" i="35"/>
  <c r="AI32" i="35"/>
  <c r="DX8" i="35"/>
  <c r="T29" i="35"/>
  <c r="DY8" i="35"/>
  <c r="DD41" i="35"/>
  <c r="BT12" i="35"/>
  <c r="DX48" i="35"/>
  <c r="CG9" i="35"/>
  <c r="N44" i="35"/>
  <c r="CH8" i="35"/>
  <c r="CQ19" i="35"/>
  <c r="BP33" i="35"/>
  <c r="Z32" i="35"/>
  <c r="AA47" i="35"/>
  <c r="AL13" i="35"/>
  <c r="CX4" i="35"/>
  <c r="W12" i="35"/>
  <c r="DD49" i="35"/>
  <c r="DA10" i="35"/>
  <c r="CI31" i="35"/>
  <c r="DD26" i="35"/>
  <c r="CA29" i="35"/>
  <c r="J37" i="35"/>
  <c r="CK15" i="35"/>
  <c r="EB18" i="35"/>
  <c r="DG53" i="35"/>
  <c r="AD38" i="35"/>
  <c r="CQ9" i="35"/>
  <c r="O32" i="35"/>
  <c r="AE3" i="35"/>
  <c r="AG17" i="35"/>
  <c r="AJ42" i="35"/>
  <c r="AM27" i="35"/>
  <c r="P48" i="35"/>
  <c r="CR26" i="35"/>
  <c r="BW21" i="35"/>
  <c r="AD26" i="35"/>
  <c r="AM3" i="35"/>
  <c r="CC37" i="35"/>
  <c r="AR51" i="35"/>
  <c r="S5" i="35"/>
  <c r="CM38" i="35"/>
  <c r="AR36" i="35"/>
  <c r="F24" i="35"/>
  <c r="AE7" i="35"/>
  <c r="AR7" i="35"/>
  <c r="DZ12" i="35"/>
  <c r="CH35" i="35"/>
  <c r="DW29" i="35"/>
  <c r="AH35" i="35"/>
  <c r="I49" i="35"/>
  <c r="AS27" i="35"/>
  <c r="AM49" i="35"/>
  <c r="CN48" i="35"/>
  <c r="J23" i="35"/>
  <c r="M42" i="35"/>
  <c r="CQ8" i="35"/>
  <c r="CE12" i="35"/>
  <c r="CS18" i="35"/>
  <c r="CW3" i="35"/>
  <c r="AO14" i="35"/>
  <c r="Z29" i="35"/>
  <c r="DX22" i="35"/>
  <c r="AD35" i="18"/>
  <c r="R40" i="18"/>
  <c r="DY19" i="35"/>
  <c r="X34" i="35"/>
  <c r="CT10" i="35"/>
  <c r="DR21" i="35"/>
  <c r="CB19" i="35"/>
  <c r="AC36" i="35"/>
  <c r="AN42" i="35"/>
  <c r="CK14" i="35"/>
  <c r="BW19" i="35"/>
  <c r="E17" i="35"/>
  <c r="Z40" i="35"/>
  <c r="AH43" i="35"/>
  <c r="I50" i="35"/>
  <c r="CQ27" i="35"/>
  <c r="BZ54" i="35"/>
  <c r="CM35" i="35"/>
  <c r="M38" i="35"/>
  <c r="AA45" i="35"/>
  <c r="DS16" i="35"/>
  <c r="CE17" i="35"/>
  <c r="AR17" i="35"/>
  <c r="J36" i="35"/>
  <c r="CL21" i="35"/>
  <c r="CN21" i="35"/>
  <c r="DR10" i="35"/>
  <c r="W35" i="35"/>
  <c r="CW49" i="35"/>
  <c r="EB27" i="35"/>
  <c r="EB10" i="35"/>
  <c r="AR6" i="35"/>
  <c r="AG48" i="35"/>
  <c r="DG37" i="35"/>
  <c r="AP4" i="35"/>
  <c r="AA11" i="35"/>
  <c r="CM16" i="35"/>
  <c r="Q41" i="35"/>
  <c r="AC9" i="35"/>
  <c r="AW51" i="35"/>
  <c r="CZ34" i="35"/>
  <c r="L22" i="35"/>
  <c r="DX24" i="35"/>
  <c r="Q29" i="35"/>
  <c r="AP43" i="35"/>
  <c r="AP44" i="35"/>
  <c r="AS7" i="35"/>
  <c r="AM23" i="35"/>
  <c r="F4" i="35"/>
  <c r="Z15" i="35"/>
  <c r="BM3" i="35"/>
  <c r="B14" i="35"/>
  <c r="AQ37" i="35"/>
  <c r="Y9" i="35"/>
  <c r="CD43" i="35"/>
  <c r="DT24" i="35"/>
  <c r="DB26" i="35"/>
  <c r="CY54" i="35"/>
  <c r="L14" i="18"/>
  <c r="BW52" i="35"/>
  <c r="CH47" i="35"/>
  <c r="R20" i="18"/>
  <c r="DZ49" i="35"/>
  <c r="DI4" i="35"/>
  <c r="DG26" i="35"/>
  <c r="E53" i="18"/>
  <c r="AB49" i="35"/>
  <c r="DV26" i="35"/>
  <c r="EA6" i="35"/>
  <c r="AI51" i="35"/>
  <c r="DZ17" i="35"/>
  <c r="AF44" i="35"/>
  <c r="AK35" i="35"/>
  <c r="DC3" i="35"/>
  <c r="CJ15" i="35"/>
  <c r="CI29" i="35"/>
  <c r="U4" i="35"/>
  <c r="DF29" i="35"/>
  <c r="X35" i="35"/>
  <c r="CP38" i="35"/>
  <c r="AM30" i="35"/>
  <c r="CY26" i="35"/>
  <c r="DR8" i="35"/>
  <c r="CU11" i="35"/>
  <c r="P29" i="35"/>
  <c r="CI46" i="35"/>
  <c r="BU12" i="35"/>
  <c r="AJ40" i="35"/>
  <c r="BY45" i="35"/>
  <c r="CJ41" i="35"/>
  <c r="DZ23" i="35"/>
  <c r="CH39" i="35"/>
  <c r="S43" i="35"/>
  <c r="CR17" i="35"/>
  <c r="CW53" i="35"/>
  <c r="DB52" i="35"/>
  <c r="DC49" i="35"/>
  <c r="P51" i="35"/>
  <c r="CV11" i="35"/>
  <c r="DA4" i="35"/>
  <c r="BP13" i="35"/>
  <c r="P43" i="35"/>
  <c r="CS41" i="35"/>
  <c r="Q44" i="35"/>
  <c r="V37" i="35"/>
  <c r="DZ54" i="35"/>
  <c r="CN43" i="35"/>
  <c r="Z54" i="35"/>
  <c r="DR37" i="35"/>
  <c r="CC25" i="35"/>
  <c r="CU12" i="35"/>
  <c r="S51" i="35"/>
  <c r="AI42" i="35"/>
  <c r="AJ33" i="35"/>
  <c r="CP41" i="35"/>
  <c r="AH26" i="35"/>
  <c r="DX41" i="35"/>
  <c r="CT38" i="35"/>
  <c r="AC45" i="35"/>
  <c r="AM26" i="35"/>
  <c r="CJ43" i="35"/>
  <c r="DW41" i="35"/>
  <c r="CZ28" i="35"/>
  <c r="P26" i="35"/>
  <c r="BT21" i="35"/>
  <c r="CW14" i="35"/>
  <c r="CD31" i="35"/>
  <c r="AR25" i="35"/>
  <c r="DR15" i="35"/>
  <c r="DR4" i="35"/>
  <c r="DC36" i="35"/>
  <c r="O48" i="35"/>
  <c r="CZ21" i="35"/>
  <c r="CL46" i="35"/>
  <c r="S7" i="35"/>
  <c r="CB9" i="35"/>
  <c r="CM15" i="35"/>
  <c r="CV36" i="35"/>
  <c r="DZ43" i="35"/>
  <c r="O40" i="35"/>
  <c r="DZ19" i="35"/>
  <c r="CV15" i="35"/>
  <c r="AS30" i="35"/>
  <c r="AD46" i="35"/>
  <c r="AE47" i="35"/>
  <c r="AN19" i="35"/>
  <c r="CW32" i="35"/>
  <c r="BY21" i="35"/>
  <c r="CT13" i="35"/>
  <c r="E35" i="35"/>
  <c r="AA22" i="35"/>
  <c r="S46" i="35"/>
  <c r="CJ29" i="35"/>
  <c r="CR35" i="35"/>
  <c r="AN3" i="35"/>
  <c r="AI24" i="35"/>
  <c r="Z47" i="35"/>
  <c r="BZ29" i="35"/>
  <c r="BW36" i="35"/>
  <c r="Q12" i="35"/>
  <c r="E30" i="35"/>
  <c r="AD13" i="35"/>
  <c r="BL45" i="35"/>
  <c r="AP8" i="35"/>
  <c r="N31" i="35"/>
  <c r="AD12" i="35"/>
  <c r="CN26" i="35"/>
  <c r="BK23" i="35"/>
  <c r="V50" i="35"/>
  <c r="R10" i="35"/>
  <c r="AO37" i="35"/>
  <c r="AG15" i="35"/>
  <c r="AA48" i="35"/>
  <c r="AE14" i="35"/>
  <c r="BY3" i="35"/>
  <c r="BZ10" i="35"/>
  <c r="CQ4" i="35"/>
  <c r="AC17" i="35"/>
  <c r="AS3" i="35"/>
  <c r="BG24" i="35"/>
  <c r="B52" i="35"/>
  <c r="AH37" i="18"/>
  <c r="DD47" i="35"/>
  <c r="CJ11" i="35"/>
  <c r="AB15" i="18"/>
  <c r="BW32" i="35"/>
  <c r="CK26" i="35"/>
  <c r="CB35" i="35"/>
  <c r="CL8" i="35"/>
  <c r="CO23" i="35"/>
  <c r="CD53" i="35"/>
  <c r="CN54" i="35"/>
  <c r="I8" i="35"/>
  <c r="Q48" i="35"/>
  <c r="DS19" i="35"/>
  <c r="AB47" i="35"/>
  <c r="M18" i="18"/>
  <c r="G49" i="18"/>
  <c r="CA35" i="35"/>
  <c r="Q3" i="35"/>
  <c r="CH3" i="35"/>
  <c r="CX45" i="35"/>
  <c r="DA28" i="35"/>
  <c r="X3" i="18"/>
  <c r="BW34" i="35"/>
  <c r="AJ27" i="35"/>
  <c r="AJ50" i="35"/>
  <c r="DT33" i="35"/>
  <c r="CC44" i="35"/>
  <c r="E33" i="35"/>
  <c r="CI26" i="35"/>
  <c r="CP17" i="35"/>
  <c r="DC50" i="35"/>
  <c r="CH33" i="35"/>
  <c r="CF12" i="35"/>
  <c r="DB16" i="35"/>
  <c r="CN5" i="35"/>
  <c r="CY30" i="35"/>
  <c r="DC13" i="35"/>
  <c r="U53" i="35"/>
  <c r="AF47" i="35"/>
  <c r="CR6" i="35"/>
  <c r="DV32" i="35"/>
  <c r="AC51" i="35"/>
  <c r="CU46" i="35"/>
  <c r="DY36" i="35"/>
  <c r="L10" i="35"/>
  <c r="DS26" i="35"/>
  <c r="Q35" i="18"/>
  <c r="F34" i="35"/>
  <c r="DT5" i="35"/>
  <c r="Y48" i="35"/>
  <c r="AQ32" i="35"/>
  <c r="CV13" i="35"/>
  <c r="DF45" i="35"/>
  <c r="R35" i="35"/>
  <c r="CA47" i="35"/>
  <c r="DJ26" i="35"/>
  <c r="T30" i="35"/>
  <c r="DW43" i="35"/>
  <c r="BA3" i="35"/>
  <c r="AI18" i="35"/>
  <c r="AQ12" i="35"/>
  <c r="V19" i="35"/>
  <c r="CO20" i="35"/>
  <c r="AR29" i="35"/>
  <c r="N37" i="35"/>
  <c r="CQ3" i="35"/>
  <c r="N23" i="35"/>
  <c r="Y29" i="35"/>
  <c r="BB3" i="35"/>
  <c r="AB13" i="35"/>
  <c r="BX24" i="35"/>
  <c r="DD25" i="35"/>
  <c r="DY31" i="35"/>
  <c r="EA9" i="35"/>
  <c r="CT34" i="35"/>
  <c r="EA49" i="35"/>
  <c r="CP36" i="35"/>
  <c r="DC4" i="35"/>
  <c r="AO28" i="35"/>
  <c r="Y53" i="35"/>
  <c r="Z50" i="35"/>
  <c r="Y37" i="35"/>
  <c r="AB52" i="35"/>
  <c r="T27" i="35"/>
  <c r="R46" i="35"/>
  <c r="L9" i="35"/>
  <c r="T48" i="35"/>
  <c r="S48" i="35"/>
  <c r="T22" i="35"/>
  <c r="AK31" i="35"/>
  <c r="U14" i="35"/>
  <c r="CM24" i="35"/>
  <c r="CA30" i="35"/>
  <c r="I20" i="35"/>
  <c r="M23" i="35"/>
  <c r="DY15" i="35"/>
  <c r="DC37" i="35"/>
  <c r="CK24" i="35"/>
  <c r="S31" i="35"/>
  <c r="DA23" i="35"/>
  <c r="DJ36" i="35"/>
  <c r="DH27" i="35"/>
  <c r="AC6" i="35"/>
  <c r="BX17" i="35"/>
  <c r="DJ54" i="35"/>
  <c r="BT23" i="35"/>
  <c r="AM33" i="35"/>
  <c r="CP18" i="35"/>
  <c r="AD32" i="35"/>
  <c r="AR18" i="35"/>
  <c r="L26" i="35"/>
  <c r="AA44" i="35"/>
  <c r="BI31" i="35"/>
  <c r="O49" i="35"/>
  <c r="AH6" i="35"/>
  <c r="CE33" i="35"/>
  <c r="M17" i="35"/>
  <c r="AH37" i="35"/>
  <c r="Z5" i="35"/>
  <c r="DZ13" i="35"/>
  <c r="BU10" i="35"/>
  <c r="AP41" i="35"/>
  <c r="AP7" i="35"/>
  <c r="CJ17" i="35"/>
  <c r="B21" i="18"/>
  <c r="BK16" i="35"/>
  <c r="B5" i="18"/>
  <c r="AK11" i="35"/>
  <c r="W42" i="18"/>
  <c r="T25" i="18"/>
  <c r="N18" i="18"/>
  <c r="CB43" i="35"/>
  <c r="EA24" i="35"/>
  <c r="DD44" i="35"/>
  <c r="CD35" i="35"/>
  <c r="DZ27" i="35"/>
  <c r="AQ50" i="35"/>
  <c r="CD7" i="35"/>
  <c r="DY21" i="35"/>
  <c r="F43" i="35"/>
  <c r="DA54" i="35"/>
  <c r="CZ8" i="35"/>
  <c r="EA11" i="35"/>
  <c r="N45" i="18"/>
  <c r="I46" i="18"/>
  <c r="DX3" i="35"/>
  <c r="CG27" i="35"/>
  <c r="BY9" i="35"/>
  <c r="DY46" i="35"/>
  <c r="H34" i="18"/>
  <c r="CM5" i="35"/>
  <c r="BU6" i="35"/>
  <c r="BZ19" i="35"/>
  <c r="DR24" i="35"/>
  <c r="E38" i="35"/>
  <c r="EA15" i="35"/>
  <c r="AJ19" i="35"/>
  <c r="T25" i="35"/>
  <c r="CD20" i="35"/>
  <c r="DT31" i="35"/>
  <c r="DI52" i="35"/>
  <c r="DT29" i="35"/>
  <c r="AG47" i="35"/>
  <c r="CL20" i="35"/>
  <c r="AS48" i="35"/>
  <c r="DV16" i="35"/>
  <c r="DI28" i="35"/>
  <c r="BZ26" i="35"/>
  <c r="AC40" i="35"/>
  <c r="CD36" i="35"/>
  <c r="CK45" i="35"/>
  <c r="CV34" i="35"/>
  <c r="BU24" i="35"/>
  <c r="DY4" i="35"/>
  <c r="AR54" i="35"/>
  <c r="DS9" i="35"/>
  <c r="CW11" i="35"/>
  <c r="DZ5" i="35"/>
  <c r="BZ44" i="35"/>
  <c r="CP23" i="35"/>
  <c r="CZ41" i="35"/>
  <c r="BQ34" i="35"/>
  <c r="BU13" i="35"/>
  <c r="CM49" i="35"/>
  <c r="CZ16" i="35"/>
  <c r="AA26" i="35"/>
  <c r="AI34" i="35"/>
  <c r="J46" i="35"/>
  <c r="F54" i="35"/>
  <c r="CY9" i="35"/>
  <c r="R43" i="35"/>
  <c r="DY23" i="35"/>
  <c r="BY5" i="35"/>
  <c r="AF8" i="35"/>
  <c r="AP14" i="35"/>
  <c r="M49" i="35"/>
  <c r="CH31" i="35"/>
  <c r="CI8" i="35"/>
  <c r="CV18" i="35"/>
  <c r="AN39" i="35"/>
  <c r="DX13" i="35"/>
  <c r="T47" i="35"/>
  <c r="AF21" i="35"/>
  <c r="CE24" i="35"/>
  <c r="DF31" i="35"/>
  <c r="DB17" i="35"/>
  <c r="DV22" i="35"/>
  <c r="DF48" i="35"/>
  <c r="CJ20" i="35"/>
  <c r="CP7" i="35"/>
  <c r="DP3" i="35"/>
  <c r="AA52" i="35"/>
  <c r="DC32" i="35"/>
  <c r="DW13" i="35"/>
  <c r="CN9" i="35"/>
  <c r="AP37" i="35"/>
  <c r="CB5" i="35"/>
  <c r="AP31" i="35"/>
  <c r="M27" i="35"/>
  <c r="BQ10" i="35"/>
  <c r="W8" i="35"/>
  <c r="W20" i="35"/>
  <c r="V47" i="35"/>
  <c r="DX34" i="35"/>
  <c r="AK26" i="35"/>
  <c r="J13" i="35"/>
  <c r="CT28" i="35"/>
  <c r="AC12" i="18"/>
  <c r="X25" i="35"/>
  <c r="V24" i="35"/>
  <c r="AA25" i="35"/>
  <c r="AK48" i="35"/>
  <c r="W24" i="35"/>
  <c r="AC39" i="35"/>
  <c r="AO20" i="35"/>
  <c r="AG6" i="35"/>
  <c r="EB54" i="35"/>
  <c r="BG42" i="35"/>
  <c r="AM8" i="35"/>
  <c r="AT30" i="35"/>
  <c r="CG11" i="35"/>
  <c r="AK30" i="35"/>
  <c r="N50" i="35"/>
  <c r="AB25" i="35"/>
  <c r="AU39" i="35"/>
  <c r="AH53" i="35"/>
  <c r="B3" i="18"/>
  <c r="AS53" i="35"/>
  <c r="BH41" i="35"/>
  <c r="Z18" i="35"/>
  <c r="AB8" i="35"/>
  <c r="CR30" i="35"/>
  <c r="CH24" i="35"/>
  <c r="B24" i="18"/>
  <c r="DS3" i="35"/>
  <c r="BI4" i="35"/>
  <c r="CZ45" i="35"/>
  <c r="K6" i="18"/>
  <c r="BT43" i="35"/>
  <c r="CD32" i="35"/>
  <c r="CK27" i="35"/>
  <c r="CJ54" i="35"/>
  <c r="K50" i="18"/>
  <c r="DS37" i="35"/>
  <c r="CG25" i="35"/>
  <c r="CW44" i="35"/>
  <c r="CY20" i="35"/>
  <c r="CU13" i="35"/>
  <c r="AS35" i="35"/>
  <c r="BT44" i="35"/>
  <c r="Z7" i="35"/>
  <c r="Z29" i="18"/>
  <c r="DZ30" i="35"/>
  <c r="CZ50" i="35"/>
  <c r="DJ41" i="35"/>
  <c r="AC36" i="18"/>
  <c r="J47" i="35"/>
  <c r="CM22" i="35"/>
  <c r="DC41" i="35"/>
  <c r="D54" i="18"/>
  <c r="AK25" i="35"/>
  <c r="AL49" i="35"/>
  <c r="AM25" i="35"/>
  <c r="DH46" i="35"/>
  <c r="CE18" i="35"/>
  <c r="BZ40" i="35"/>
  <c r="CZ10" i="35"/>
  <c r="DH41" i="35"/>
  <c r="CS13" i="35"/>
  <c r="DJ33" i="35"/>
  <c r="DA7" i="35"/>
  <c r="EB30" i="35"/>
  <c r="DR38" i="35"/>
  <c r="CC22" i="35"/>
  <c r="BY4" i="35"/>
  <c r="CH11" i="35"/>
  <c r="CR7" i="35"/>
  <c r="BZ8" i="35"/>
  <c r="EA20" i="35"/>
  <c r="DS10" i="35"/>
  <c r="CQ44" i="35"/>
  <c r="AM50" i="35"/>
  <c r="DF46" i="35"/>
  <c r="CS31" i="35"/>
  <c r="DV40" i="35"/>
  <c r="CU18" i="35"/>
  <c r="DG27" i="35"/>
  <c r="DY13" i="35"/>
  <c r="CI24" i="35"/>
  <c r="CY12" i="35"/>
  <c r="EB39" i="35"/>
  <c r="CM11" i="35"/>
  <c r="DD7" i="35"/>
  <c r="AG32" i="35"/>
  <c r="S8" i="35"/>
  <c r="AG27" i="35"/>
  <c r="N38" i="35"/>
  <c r="Y25" i="35"/>
  <c r="CI21" i="35"/>
  <c r="CK43" i="35"/>
  <c r="Z24" i="35"/>
  <c r="M48" i="35"/>
  <c r="CN39" i="35"/>
  <c r="CF46" i="35"/>
  <c r="AG9" i="35"/>
  <c r="CR12" i="35"/>
  <c r="CC23" i="35"/>
  <c r="I47" i="35"/>
  <c r="DV14" i="35"/>
  <c r="DX21" i="35"/>
  <c r="CG24" i="35"/>
  <c r="CE28" i="35"/>
  <c r="Q35" i="35"/>
  <c r="V14" i="35"/>
  <c r="CF17" i="35"/>
  <c r="DW9" i="35"/>
  <c r="S38" i="35"/>
  <c r="AO38" i="35"/>
  <c r="AJ36" i="35"/>
  <c r="CC3" i="35"/>
  <c r="DH29" i="35"/>
  <c r="X13" i="35"/>
  <c r="AM31" i="35"/>
  <c r="W37" i="35"/>
  <c r="DX17" i="35"/>
  <c r="AF9" i="35"/>
  <c r="BW38" i="35"/>
  <c r="AK53" i="35"/>
  <c r="CG18" i="35"/>
  <c r="DD31" i="35"/>
  <c r="DB45" i="35"/>
  <c r="DZ14" i="35"/>
  <c r="N8" i="35"/>
  <c r="O43" i="35"/>
  <c r="AH41" i="35"/>
  <c r="CJ16" i="35"/>
  <c r="AA36" i="35"/>
  <c r="BT10" i="35"/>
  <c r="R42" i="35"/>
  <c r="CG15" i="35"/>
  <c r="AO39" i="35"/>
  <c r="BZ38" i="35"/>
  <c r="U36" i="35"/>
  <c r="W40" i="35"/>
  <c r="AD51" i="35"/>
  <c r="AO35" i="35"/>
  <c r="DY3" i="35"/>
  <c r="X17" i="35"/>
  <c r="AE27" i="35"/>
  <c r="DX4" i="35"/>
  <c r="L14" i="35"/>
  <c r="BX52" i="35"/>
  <c r="AV53" i="35"/>
  <c r="AB19" i="35"/>
  <c r="D3" i="35"/>
  <c r="AS6" i="35"/>
  <c r="CN34" i="35"/>
  <c r="AH24" i="35"/>
  <c r="U43" i="35"/>
  <c r="B12" i="18"/>
  <c r="B43" i="35"/>
  <c r="T34" i="35"/>
  <c r="DZ39" i="35"/>
  <c r="U54" i="18"/>
  <c r="CN41" i="35"/>
  <c r="CH51" i="35"/>
  <c r="CM43" i="35"/>
  <c r="M13" i="18"/>
  <c r="DZ47" i="35"/>
  <c r="DR39" i="35"/>
  <c r="BW40" i="35"/>
  <c r="DC18" i="35"/>
  <c r="EB35" i="35"/>
  <c r="CJ6" i="35"/>
  <c r="CV33" i="35"/>
  <c r="M40" i="35"/>
  <c r="CN35" i="35"/>
  <c r="CI40" i="35"/>
  <c r="CZ23" i="35"/>
  <c r="DG40" i="35"/>
  <c r="DC22" i="35"/>
  <c r="D29" i="18"/>
  <c r="BU15" i="35"/>
  <c r="AH9" i="35"/>
  <c r="BX3" i="35"/>
  <c r="Q10" i="35"/>
  <c r="DZ26" i="35"/>
  <c r="T52" i="35"/>
  <c r="AS51" i="35"/>
  <c r="CU24" i="35"/>
  <c r="CE47" i="35"/>
  <c r="CJ8" i="35"/>
  <c r="CR54" i="35"/>
  <c r="N5" i="35"/>
  <c r="K45" i="18"/>
  <c r="CP31" i="35"/>
  <c r="AQ53" i="35"/>
  <c r="DJ25" i="35"/>
  <c r="DH52" i="35"/>
  <c r="DW17" i="35"/>
  <c r="AS42" i="35"/>
  <c r="CC32" i="35"/>
  <c r="CC35" i="35"/>
  <c r="CT48" i="35"/>
  <c r="W18" i="18"/>
  <c r="CO22" i="35"/>
  <c r="CF27" i="35"/>
  <c r="D6" i="18"/>
  <c r="T50" i="35"/>
  <c r="AD20" i="35"/>
  <c r="CH50" i="35"/>
  <c r="AH14" i="35"/>
  <c r="CS29" i="35"/>
  <c r="CH46" i="35"/>
  <c r="CR46" i="35"/>
  <c r="CJ42" i="35"/>
  <c r="BQ36" i="35"/>
  <c r="Y7" i="18"/>
  <c r="CX25" i="35"/>
  <c r="CN20" i="35"/>
  <c r="DR26" i="35"/>
  <c r="DY18" i="35"/>
  <c r="CA33" i="35"/>
  <c r="AQ29" i="35"/>
  <c r="W21" i="35"/>
  <c r="CV32" i="35"/>
  <c r="AB31" i="35"/>
  <c r="J44" i="35"/>
  <c r="CI32" i="35"/>
  <c r="AE52" i="35"/>
  <c r="Q46" i="35"/>
  <c r="N54" i="35"/>
  <c r="AE9" i="35"/>
  <c r="BT27" i="35"/>
  <c r="CB21" i="35"/>
  <c r="AE35" i="35"/>
  <c r="S16" i="35"/>
  <c r="CE35" i="35"/>
  <c r="CS30" i="35"/>
  <c r="DR11" i="35"/>
  <c r="AE44" i="35"/>
  <c r="DZ7" i="35"/>
  <c r="AF31" i="35"/>
  <c r="AK14" i="35"/>
  <c r="CL39" i="35"/>
  <c r="AR46" i="35"/>
  <c r="O45" i="35"/>
  <c r="CD25" i="35"/>
  <c r="P39" i="35"/>
  <c r="L47" i="35"/>
  <c r="CW31" i="35"/>
  <c r="DH25" i="35"/>
  <c r="AN37" i="35"/>
  <c r="DB21" i="35"/>
  <c r="AH30" i="35"/>
  <c r="CJ22" i="35"/>
  <c r="CV39" i="35"/>
  <c r="CK25" i="35"/>
  <c r="P46" i="35"/>
  <c r="F12" i="35"/>
  <c r="Z45" i="35"/>
  <c r="CZ4" i="35"/>
  <c r="AQ44" i="35"/>
  <c r="DF42" i="35"/>
  <c r="DD24" i="35"/>
  <c r="L35" i="35"/>
  <c r="I35" i="35"/>
  <c r="V23" i="35"/>
  <c r="E9" i="35"/>
  <c r="M14" i="35"/>
  <c r="Z4" i="35"/>
  <c r="L15" i="35"/>
  <c r="BH30" i="35"/>
  <c r="L24" i="35"/>
  <c r="AP16" i="35"/>
  <c r="AE31" i="35"/>
  <c r="U27" i="35"/>
  <c r="CQ38" i="35"/>
  <c r="AO53" i="35"/>
  <c r="AL41" i="35"/>
  <c r="CQ17" i="35"/>
  <c r="AD15" i="35"/>
  <c r="AO9" i="35"/>
  <c r="W6" i="35"/>
  <c r="AG30" i="35"/>
  <c r="AN43" i="35"/>
  <c r="F19" i="35"/>
  <c r="AT34" i="35"/>
  <c r="BH34" i="35"/>
  <c r="B45" i="35"/>
  <c r="Q31" i="35"/>
  <c r="EB46" i="35"/>
  <c r="G25" i="18"/>
  <c r="BD3" i="35"/>
  <c r="CW43" i="35"/>
  <c r="BW4" i="35"/>
  <c r="CA49" i="35"/>
  <c r="I30" i="18"/>
  <c r="K17" i="18"/>
  <c r="V26" i="18"/>
  <c r="T12" i="35"/>
  <c r="DT4" i="35"/>
  <c r="CS42" i="35"/>
  <c r="CY6" i="35"/>
  <c r="AE32" i="18"/>
  <c r="CL23" i="35"/>
  <c r="E32" i="18"/>
  <c r="BW18" i="35"/>
  <c r="CE8" i="35"/>
  <c r="DY16" i="35"/>
  <c r="J53" i="35"/>
  <c r="DA33" i="35"/>
  <c r="AF51" i="35"/>
  <c r="I31" i="18"/>
  <c r="DY32" i="35"/>
  <c r="CA10" i="35"/>
  <c r="AE48" i="35"/>
  <c r="CE6" i="35"/>
  <c r="DV38" i="35"/>
  <c r="AI6" i="35"/>
  <c r="AB35" i="35"/>
  <c r="CJ38" i="35"/>
  <c r="J29" i="35"/>
  <c r="AA40" i="35"/>
  <c r="DS8" i="35"/>
  <c r="BY7" i="35"/>
  <c r="DZ48" i="35"/>
  <c r="F48" i="35"/>
  <c r="Y47" i="35"/>
  <c r="CS6" i="35"/>
  <c r="DC11" i="35"/>
  <c r="BO3" i="35"/>
  <c r="BW5" i="35"/>
  <c r="AD52" i="35"/>
  <c r="J35" i="35"/>
  <c r="AG18" i="35"/>
  <c r="T11" i="35"/>
  <c r="CL40" i="35"/>
  <c r="O31" i="35"/>
  <c r="AS41" i="35"/>
  <c r="DR28" i="35"/>
  <c r="BU51" i="35"/>
  <c r="BP6" i="35"/>
  <c r="M29" i="35"/>
  <c r="T35" i="35"/>
  <c r="D7" i="18"/>
  <c r="EA26" i="35"/>
  <c r="AL25" i="35"/>
  <c r="DH4" i="35"/>
  <c r="CA41" i="35"/>
  <c r="CL22" i="35"/>
  <c r="CS17" i="35"/>
  <c r="DE29" i="35"/>
  <c r="CX37" i="35"/>
  <c r="AD54" i="35"/>
  <c r="DY43" i="35"/>
  <c r="AQ16" i="35"/>
  <c r="Z36" i="35"/>
  <c r="AJ52" i="35"/>
  <c r="S17" i="35"/>
  <c r="O27" i="35"/>
  <c r="DC34" i="35"/>
  <c r="AB28" i="35"/>
  <c r="AB15" i="35"/>
  <c r="AC33" i="35"/>
  <c r="CZ12" i="35"/>
  <c r="CS16" i="35"/>
  <c r="AJ17" i="35"/>
  <c r="AA12" i="35"/>
  <c r="DS44" i="35"/>
  <c r="P45" i="35"/>
  <c r="L48" i="35"/>
  <c r="BZ24" i="35"/>
  <c r="AI43" i="35"/>
  <c r="DB12" i="35"/>
  <c r="AO45" i="35"/>
  <c r="AE18" i="35"/>
  <c r="CH32" i="35"/>
  <c r="O53" i="35"/>
  <c r="AB20" i="35"/>
  <c r="Y23" i="35"/>
  <c r="DC43" i="35"/>
  <c r="DD27" i="35"/>
  <c r="P36" i="35"/>
  <c r="AJ35" i="35"/>
  <c r="AK54" i="35"/>
  <c r="AM47" i="35"/>
  <c r="L33" i="35"/>
  <c r="AS8" i="35"/>
  <c r="AK44" i="35"/>
  <c r="AO19" i="35"/>
  <c r="AE6" i="35"/>
  <c r="AC5" i="35"/>
  <c r="W11" i="35"/>
  <c r="L16" i="35"/>
  <c r="BG39" i="35"/>
  <c r="AF48" i="35"/>
  <c r="BH16" i="35"/>
  <c r="CS19" i="35"/>
  <c r="AD5" i="35"/>
  <c r="AD40" i="35"/>
  <c r="AB4" i="35"/>
  <c r="U3" i="35"/>
  <c r="DC26" i="35"/>
  <c r="CL34" i="35"/>
  <c r="R35" i="18"/>
  <c r="EB43" i="35"/>
  <c r="CY41" i="35"/>
  <c r="F12" i="18"/>
  <c r="CJ24" i="35"/>
  <c r="F44" i="35"/>
  <c r="K5" i="18"/>
  <c r="P52" i="35"/>
  <c r="CY7" i="35"/>
  <c r="CA52" i="35"/>
  <c r="BP18" i="35"/>
  <c r="AN51" i="35"/>
  <c r="CE11" i="35"/>
  <c r="T49" i="35"/>
  <c r="CQ25" i="35"/>
  <c r="T30" i="18"/>
  <c r="AI37" i="35"/>
  <c r="BT19" i="35"/>
  <c r="DV47" i="35"/>
  <c r="DB25" i="35"/>
  <c r="AK24" i="35"/>
  <c r="BW42" i="35"/>
  <c r="L42" i="35"/>
  <c r="BX4" i="35"/>
  <c r="AM37" i="35"/>
  <c r="DG47" i="35"/>
  <c r="BP46" i="35"/>
  <c r="AR41" i="35"/>
  <c r="P35" i="35"/>
  <c r="Z13" i="18"/>
  <c r="EB11" i="35"/>
  <c r="BT26" i="35"/>
  <c r="CS36" i="35"/>
  <c r="BZ52" i="35"/>
  <c r="CB7" i="35"/>
  <c r="CE26" i="35"/>
  <c r="CW15" i="35"/>
  <c r="CR23" i="35"/>
  <c r="Q4" i="35"/>
  <c r="CT25" i="35"/>
  <c r="CL12" i="35"/>
  <c r="DB5" i="35"/>
  <c r="BW45" i="35"/>
  <c r="DJ4" i="35"/>
  <c r="DG4" i="35"/>
  <c r="AP52" i="35"/>
  <c r="CF9" i="35"/>
  <c r="CG21" i="35"/>
  <c r="AS26" i="35"/>
  <c r="AN34" i="35"/>
  <c r="BW51" i="35"/>
  <c r="AH49" i="35"/>
  <c r="AE39" i="35"/>
  <c r="CV26" i="35"/>
  <c r="CL29" i="35"/>
  <c r="AA46" i="35"/>
  <c r="BY28" i="35"/>
  <c r="AQ24" i="35"/>
  <c r="AN27" i="35"/>
  <c r="AB42" i="35"/>
  <c r="L39" i="18"/>
  <c r="BZ48" i="35"/>
  <c r="CT4" i="35"/>
  <c r="AP29" i="35"/>
  <c r="G20" i="18"/>
  <c r="AJ30" i="35"/>
  <c r="CN16" i="35"/>
  <c r="Z44" i="35"/>
  <c r="EB22" i="35"/>
  <c r="CW21" i="35"/>
  <c r="CA20" i="35"/>
  <c r="N25" i="35"/>
  <c r="BU27" i="35"/>
  <c r="DD29" i="35"/>
  <c r="DW28" i="35"/>
  <c r="DR40" i="35"/>
  <c r="CX19" i="35"/>
  <c r="DA19" i="35"/>
  <c r="F17" i="35"/>
  <c r="DL3" i="35"/>
  <c r="BX16" i="35"/>
  <c r="CV25" i="35"/>
  <c r="DT22" i="35"/>
  <c r="BQ12" i="35"/>
  <c r="I13" i="18"/>
  <c r="L24" i="18"/>
  <c r="Z46" i="35"/>
  <c r="AD50" i="35"/>
  <c r="CK10" i="35"/>
  <c r="I30" i="35"/>
  <c r="Z52" i="35"/>
  <c r="AG37" i="35"/>
  <c r="CH34" i="35"/>
  <c r="J28" i="35"/>
  <c r="AS46" i="35"/>
  <c r="J34" i="35"/>
  <c r="CS33" i="35"/>
  <c r="DJ3" i="35"/>
  <c r="AH51" i="35"/>
  <c r="F28" i="35"/>
  <c r="I14" i="18"/>
  <c r="P50" i="35"/>
  <c r="AP24" i="35"/>
  <c r="Z6" i="35"/>
  <c r="W15" i="35"/>
  <c r="E11" i="35"/>
  <c r="BK50" i="35"/>
  <c r="AH8" i="35"/>
  <c r="AF5" i="35"/>
  <c r="BM52" i="35"/>
  <c r="AO5" i="35"/>
  <c r="BK26" i="35"/>
  <c r="DB47" i="35"/>
  <c r="F29" i="35"/>
  <c r="AI28" i="35"/>
  <c r="M15" i="35"/>
  <c r="AG38" i="35"/>
  <c r="X19" i="35"/>
  <c r="F33" i="35"/>
  <c r="BX15" i="35"/>
  <c r="DF25" i="35"/>
  <c r="I13" i="35"/>
  <c r="AY44" i="35"/>
  <c r="BL32" i="35"/>
  <c r="BL48" i="35"/>
  <c r="AV54" i="35"/>
  <c r="BT14" i="35"/>
  <c r="DA22" i="35"/>
  <c r="W41" i="35"/>
  <c r="I37" i="35"/>
  <c r="AB42" i="18"/>
  <c r="DA39" i="35"/>
  <c r="CC41" i="35"/>
  <c r="CR49" i="35"/>
  <c r="CT33" i="35"/>
  <c r="DT8" i="35"/>
  <c r="AE43" i="18"/>
  <c r="DH50" i="35"/>
  <c r="CR42" i="35"/>
  <c r="DR25" i="35"/>
  <c r="BX34" i="35"/>
  <c r="CS9" i="35"/>
  <c r="CH28" i="35"/>
  <c r="AS49" i="35"/>
  <c r="BW31" i="35"/>
  <c r="CZ19" i="35"/>
  <c r="CM13" i="35"/>
  <c r="CC13" i="35"/>
  <c r="CR16" i="35"/>
  <c r="AF37" i="35"/>
  <c r="AP6" i="35"/>
  <c r="Y54" i="35"/>
  <c r="CI41" i="35"/>
  <c r="M31" i="18"/>
  <c r="AB27" i="35"/>
  <c r="Q28" i="18"/>
  <c r="CZ27" i="35"/>
  <c r="BX31" i="35"/>
  <c r="AE53" i="35"/>
  <c r="CD28" i="35"/>
  <c r="EA35" i="35"/>
  <c r="CA15" i="35"/>
  <c r="E45" i="35"/>
  <c r="DV20" i="35"/>
  <c r="EA8" i="35"/>
  <c r="D32" i="18"/>
  <c r="DC25" i="35"/>
  <c r="CS14" i="35"/>
  <c r="CH9" i="35"/>
  <c r="J39" i="35"/>
  <c r="BX27" i="35"/>
  <c r="AJ28" i="35"/>
  <c r="BU22" i="35"/>
  <c r="AK33" i="35"/>
  <c r="T7" i="35"/>
  <c r="U45" i="35"/>
  <c r="CM29" i="35"/>
  <c r="CJ28" i="35"/>
  <c r="BX14" i="35"/>
  <c r="L45" i="35"/>
  <c r="AG49" i="35"/>
  <c r="CN8" i="35"/>
  <c r="AS25" i="35"/>
  <c r="EB34" i="35"/>
  <c r="Q42" i="35"/>
  <c r="BP25" i="35"/>
  <c r="CM12" i="35"/>
  <c r="DB32" i="35"/>
  <c r="CI10" i="35"/>
  <c r="CX13" i="35"/>
  <c r="CX44" i="35"/>
  <c r="BZ33" i="35"/>
  <c r="CU6" i="35"/>
  <c r="AE32" i="35"/>
  <c r="AK36" i="35"/>
  <c r="R16" i="35"/>
  <c r="N51" i="35"/>
  <c r="CO14" i="35"/>
  <c r="AJ12" i="35"/>
  <c r="CU4" i="35"/>
  <c r="U44" i="35"/>
  <c r="CA31" i="35"/>
  <c r="CZ36" i="35"/>
  <c r="AL29" i="35"/>
  <c r="CV12" i="35"/>
  <c r="EB32" i="35"/>
  <c r="U34" i="35"/>
  <c r="AN52" i="35"/>
  <c r="F22" i="35"/>
  <c r="AA3" i="35"/>
  <c r="BU37" i="35"/>
  <c r="DA31" i="35"/>
  <c r="AI8" i="35"/>
  <c r="AI22" i="35"/>
  <c r="AQ43" i="35"/>
  <c r="DA27" i="35"/>
  <c r="P28" i="35"/>
  <c r="CP29" i="35"/>
  <c r="AK42" i="35"/>
  <c r="AR26" i="35"/>
  <c r="CY38" i="35"/>
  <c r="CK39" i="35"/>
  <c r="X11" i="35"/>
  <c r="AR39" i="35"/>
  <c r="AR13" i="35"/>
  <c r="DT36" i="35"/>
  <c r="AD4" i="35"/>
  <c r="AT48" i="35"/>
  <c r="DT42" i="35"/>
  <c r="DS20" i="35"/>
  <c r="BH19" i="35"/>
  <c r="BG26" i="35"/>
  <c r="BX20" i="35"/>
  <c r="BT29" i="35"/>
  <c r="BH12" i="35"/>
  <c r="U5" i="35"/>
  <c r="Y24" i="35"/>
  <c r="DS21" i="35"/>
  <c r="AE12" i="35"/>
  <c r="L41" i="35"/>
  <c r="L25" i="35"/>
  <c r="B49" i="35"/>
  <c r="CM32" i="35"/>
  <c r="I25" i="35"/>
  <c r="DX9" i="35"/>
  <c r="W32" i="35"/>
  <c r="G3" i="35"/>
  <c r="AP20" i="35"/>
  <c r="DB38" i="35"/>
  <c r="AH47" i="35"/>
  <c r="BG13" i="35"/>
  <c r="AL7" i="35"/>
  <c r="AR32" i="35"/>
  <c r="AE11" i="35"/>
  <c r="U15" i="35"/>
  <c r="DD35" i="35"/>
  <c r="AR23" i="35"/>
  <c r="BP47" i="35"/>
  <c r="F20" i="18"/>
  <c r="CO3" i="35"/>
  <c r="CL45" i="35"/>
  <c r="DG25" i="35"/>
  <c r="CV17" i="35"/>
  <c r="AP39" i="35"/>
  <c r="J54" i="35"/>
  <c r="CB36" i="35"/>
  <c r="AO43" i="35"/>
  <c r="AB38" i="35"/>
  <c r="CY33" i="35"/>
  <c r="AQ26" i="35"/>
  <c r="CY28" i="35"/>
  <c r="DF4" i="35"/>
  <c r="O33" i="35"/>
  <c r="AK28" i="35"/>
  <c r="P27" i="35"/>
  <c r="AA21" i="18"/>
  <c r="L30" i="35"/>
  <c r="R36" i="35"/>
  <c r="AS12" i="35"/>
  <c r="W23" i="35"/>
  <c r="CB47" i="35"/>
  <c r="V48" i="35"/>
  <c r="W54" i="35"/>
  <c r="CN36" i="35"/>
  <c r="BT35" i="35"/>
  <c r="J16" i="35"/>
  <c r="CY16" i="35"/>
  <c r="I11" i="35"/>
  <c r="AI15" i="35"/>
  <c r="AS33" i="35"/>
  <c r="B38" i="35"/>
  <c r="R25" i="35"/>
  <c r="AA17" i="18"/>
  <c r="B4" i="35"/>
  <c r="X24" i="35"/>
  <c r="AB40" i="35"/>
  <c r="AO34" i="35"/>
  <c r="B51" i="35"/>
  <c r="M47" i="35"/>
  <c r="BQ35" i="35"/>
  <c r="AM42" i="35"/>
  <c r="AQ35" i="35"/>
  <c r="AX52" i="35"/>
  <c r="CP39" i="35"/>
  <c r="CJ52" i="35"/>
  <c r="T17" i="35"/>
  <c r="Q49" i="35"/>
  <c r="F27" i="35"/>
  <c r="CD26" i="35"/>
  <c r="AI3" i="35"/>
  <c r="AX49" i="35"/>
  <c r="F40" i="35"/>
  <c r="U46" i="35"/>
  <c r="AM5" i="35"/>
  <c r="BH44" i="35"/>
  <c r="BL43" i="35"/>
  <c r="AI7" i="35"/>
  <c r="Z42" i="35"/>
  <c r="BU8" i="35"/>
  <c r="AA6" i="35"/>
  <c r="AC25" i="35"/>
  <c r="BG21" i="35"/>
  <c r="BL11" i="35"/>
  <c r="CG26" i="35"/>
  <c r="L4" i="35"/>
  <c r="N17" i="35"/>
  <c r="AI41" i="35"/>
  <c r="CP25" i="35"/>
  <c r="CE43" i="35"/>
  <c r="CI43" i="35"/>
  <c r="B12" i="35"/>
  <c r="W45" i="35"/>
  <c r="BQ14" i="35"/>
  <c r="J38" i="35"/>
  <c r="AP12" i="35"/>
  <c r="AC14" i="35"/>
  <c r="AD7" i="35"/>
  <c r="I10" i="35"/>
  <c r="AB12" i="35"/>
  <c r="X8" i="35"/>
  <c r="AN36" i="35"/>
  <c r="B31" i="35"/>
  <c r="B23" i="35"/>
  <c r="AT51" i="35"/>
  <c r="AK18" i="35"/>
  <c r="AI47" i="35"/>
  <c r="V6" i="35"/>
  <c r="AR22" i="35"/>
  <c r="AX28" i="35"/>
  <c r="AC27" i="35"/>
  <c r="DV13" i="35"/>
  <c r="B36" i="18"/>
  <c r="S41" i="35"/>
  <c r="AR15" i="35"/>
  <c r="M53" i="35"/>
  <c r="R20" i="35"/>
  <c r="AL34" i="35"/>
  <c r="CJ3" i="35"/>
  <c r="DJ29" i="35"/>
  <c r="DV8" i="35"/>
  <c r="AR40" i="35"/>
  <c r="I33" i="35"/>
  <c r="F16" i="35"/>
  <c r="BP7" i="35"/>
  <c r="AG12" i="35"/>
  <c r="E4" i="35"/>
  <c r="DG36" i="35"/>
  <c r="CN10" i="35"/>
  <c r="DB3" i="35"/>
  <c r="DS14" i="35"/>
  <c r="BK9" i="35"/>
  <c r="DX26" i="35"/>
  <c r="L52" i="35"/>
  <c r="Z38" i="35"/>
  <c r="J14" i="35"/>
  <c r="AB29" i="35"/>
  <c r="L20" i="35"/>
  <c r="BK34" i="35"/>
  <c r="AL46" i="35"/>
  <c r="E26" i="35"/>
  <c r="AY41" i="35"/>
  <c r="AA9" i="35"/>
  <c r="AP50" i="35"/>
  <c r="DS6" i="35"/>
  <c r="M34" i="18"/>
  <c r="CQ39" i="35"/>
  <c r="X21" i="18"/>
  <c r="BP17" i="35"/>
  <c r="CJ21" i="35"/>
  <c r="CI22" i="35"/>
  <c r="I23" i="35"/>
  <c r="AF28" i="35"/>
  <c r="AN29" i="35"/>
  <c r="DE34" i="35"/>
  <c r="Q39" i="35"/>
  <c r="I34" i="35"/>
  <c r="BW12" i="35"/>
  <c r="I53" i="35"/>
  <c r="U10" i="35"/>
  <c r="R51" i="35"/>
  <c r="F15" i="35"/>
  <c r="DC16" i="35"/>
  <c r="M41" i="35"/>
  <c r="Q22" i="35"/>
  <c r="CC7" i="35"/>
  <c r="L28" i="35"/>
  <c r="B18" i="18"/>
  <c r="BM23" i="35"/>
  <c r="AI33" i="35"/>
  <c r="AA23" i="35"/>
  <c r="CH41" i="35"/>
  <c r="AC10" i="35"/>
  <c r="W39" i="35"/>
  <c r="AB51" i="35"/>
  <c r="CI34" i="35"/>
  <c r="CY21" i="35"/>
  <c r="CE22" i="35"/>
  <c r="AT38" i="35"/>
  <c r="DS45" i="35"/>
  <c r="BZ25" i="35"/>
  <c r="R9" i="35"/>
  <c r="X51" i="35"/>
  <c r="AX33" i="35"/>
  <c r="AK10" i="35"/>
  <c r="N42" i="35"/>
  <c r="AB37" i="35"/>
  <c r="BL5" i="35"/>
  <c r="D14" i="18"/>
  <c r="L31" i="35"/>
  <c r="AG14" i="35"/>
  <c r="BG12" i="35"/>
  <c r="L50" i="35"/>
  <c r="BU16" i="35"/>
  <c r="DW39" i="35"/>
  <c r="L10" i="18"/>
  <c r="AD28" i="35"/>
  <c r="J20" i="35"/>
  <c r="BM5" i="35"/>
  <c r="CF3" i="35"/>
  <c r="DZ11" i="35"/>
  <c r="AV47" i="35"/>
  <c r="BH45" i="35"/>
  <c r="I3" i="35"/>
  <c r="N14" i="35"/>
  <c r="AU43" i="35"/>
  <c r="CQ35" i="35"/>
  <c r="CT29" i="35"/>
  <c r="X26" i="18"/>
  <c r="CT23" i="35"/>
  <c r="E32" i="35"/>
  <c r="CH17" i="35"/>
  <c r="P31" i="35"/>
  <c r="I41" i="35"/>
  <c r="AS22" i="35"/>
  <c r="CQ45" i="35"/>
  <c r="P38" i="35"/>
  <c r="DB11" i="35"/>
  <c r="CB13" i="35"/>
  <c r="AL36" i="35"/>
  <c r="Y22" i="35"/>
  <c r="CW6" i="35"/>
  <c r="Q33" i="35"/>
  <c r="E7" i="18"/>
  <c r="N9" i="35"/>
  <c r="CU15" i="35"/>
  <c r="E23" i="35"/>
  <c r="X37" i="35"/>
  <c r="AP15" i="35"/>
  <c r="AB44" i="35"/>
  <c r="AK9" i="35"/>
  <c r="DS40" i="35"/>
  <c r="R17" i="35"/>
  <c r="CM30" i="35"/>
  <c r="AB30" i="35"/>
  <c r="CI11" i="35"/>
  <c r="F13" i="35"/>
  <c r="S27" i="35"/>
  <c r="AQ30" i="35"/>
  <c r="Y46" i="35"/>
  <c r="BM24" i="35"/>
  <c r="CS23" i="35"/>
  <c r="L34" i="35"/>
  <c r="DE41" i="35"/>
  <c r="B54" i="18"/>
  <c r="AX40" i="35"/>
  <c r="AF49" i="35"/>
  <c r="CE38" i="35"/>
  <c r="M44" i="35"/>
  <c r="BL18" i="35"/>
  <c r="CK32" i="35"/>
  <c r="AL48" i="35"/>
  <c r="BL14" i="35"/>
  <c r="R24" i="35"/>
  <c r="R15" i="35"/>
  <c r="AS39" i="35"/>
  <c r="AM48" i="35"/>
  <c r="X4" i="35"/>
  <c r="AI35" i="35"/>
  <c r="M6" i="35"/>
  <c r="J26" i="35"/>
  <c r="AM28" i="35"/>
  <c r="AJ39" i="35"/>
  <c r="B53" i="35"/>
  <c r="BG33" i="35"/>
  <c r="Z9" i="35"/>
  <c r="V42" i="35"/>
  <c r="BH31" i="35"/>
  <c r="AU41" i="35"/>
  <c r="V13" i="35"/>
  <c r="AB34" i="35"/>
  <c r="AO8" i="35"/>
  <c r="B11" i="35"/>
  <c r="L13" i="35"/>
  <c r="T20" i="35"/>
  <c r="CT14" i="35"/>
  <c r="DI51" i="35"/>
  <c r="DG35" i="35"/>
  <c r="AD34" i="35"/>
  <c r="S53" i="35"/>
  <c r="CM47" i="35"/>
  <c r="DC39" i="35"/>
  <c r="CD8" i="35"/>
  <c r="AK51" i="35"/>
  <c r="O38" i="35"/>
  <c r="CN27" i="35"/>
  <c r="AP38" i="35"/>
  <c r="BW16" i="35"/>
  <c r="AQ23" i="35"/>
  <c r="L37" i="35"/>
  <c r="BI52" i="35"/>
  <c r="DZ4" i="35"/>
  <c r="M22" i="35"/>
  <c r="BK54" i="35"/>
  <c r="AC32" i="35"/>
  <c r="B31" i="18"/>
  <c r="AE4" i="35"/>
  <c r="AY48" i="35"/>
  <c r="Q51" i="35"/>
  <c r="Y10" i="35"/>
  <c r="AS14" i="35"/>
  <c r="Q54" i="35"/>
  <c r="CC28" i="35"/>
  <c r="AG31" i="35"/>
  <c r="U6" i="35"/>
  <c r="O23" i="35"/>
  <c r="S12" i="35"/>
  <c r="CE15" i="35"/>
  <c r="DV21" i="35"/>
  <c r="V54" i="35"/>
  <c r="V31" i="35"/>
  <c r="BM49" i="35"/>
  <c r="AW26" i="35"/>
  <c r="AB6" i="35"/>
  <c r="AF7" i="35"/>
  <c r="X15" i="35"/>
  <c r="AY28" i="35"/>
  <c r="AX39" i="35"/>
  <c r="AP35" i="35"/>
  <c r="U25" i="35"/>
  <c r="R29" i="35"/>
  <c r="M18" i="35"/>
  <c r="AQ21" i="35"/>
  <c r="BL30" i="35"/>
  <c r="T42" i="35"/>
  <c r="AD17" i="35"/>
  <c r="AH20" i="35"/>
  <c r="DX23" i="35"/>
  <c r="AL53" i="35"/>
  <c r="AI10" i="35"/>
  <c r="P18" i="35"/>
  <c r="DA20" i="35"/>
  <c r="CV20" i="35"/>
  <c r="F42" i="35"/>
  <c r="AE50" i="35"/>
  <c r="N29" i="35"/>
  <c r="BI9" i="35"/>
  <c r="DZ24" i="35"/>
  <c r="CK33" i="35"/>
  <c r="BI35" i="35"/>
  <c r="M32" i="35"/>
  <c r="CH14" i="35"/>
  <c r="CM37" i="35"/>
  <c r="U16" i="35"/>
  <c r="EB44" i="35"/>
  <c r="BI30" i="35"/>
  <c r="CJ26" i="35"/>
  <c r="AF32" i="35"/>
  <c r="BM36" i="35"/>
  <c r="AN25" i="35"/>
  <c r="M16" i="35"/>
  <c r="O17" i="35"/>
  <c r="CV23" i="35"/>
  <c r="AY34" i="35"/>
  <c r="BH43" i="35"/>
  <c r="P17" i="35"/>
  <c r="CH12" i="35"/>
  <c r="B20" i="18"/>
  <c r="AV30" i="35"/>
  <c r="AJ5" i="35"/>
  <c r="AL19" i="35"/>
  <c r="AU49" i="35"/>
  <c r="CG16" i="35"/>
  <c r="AY40" i="35"/>
  <c r="BI8" i="35"/>
  <c r="AE13" i="35"/>
  <c r="AF34" i="35"/>
  <c r="Z41" i="35"/>
  <c r="N41" i="35"/>
  <c r="U23" i="35"/>
  <c r="BL27" i="35"/>
  <c r="BL19" i="35"/>
  <c r="BL51" i="35"/>
  <c r="BG40" i="35"/>
  <c r="CM19" i="35"/>
  <c r="BK31" i="35"/>
  <c r="CF14" i="35"/>
  <c r="EB17" i="35"/>
  <c r="AL17" i="35"/>
  <c r="AW34" i="35"/>
  <c r="AA37" i="35"/>
  <c r="AR42" i="35"/>
  <c r="S32" i="35"/>
  <c r="BH10" i="35"/>
  <c r="CI30" i="35"/>
  <c r="CC4" i="35"/>
  <c r="AR4" i="35"/>
  <c r="P8" i="35"/>
  <c r="AV34" i="35"/>
  <c r="B19" i="35"/>
  <c r="AC20" i="35"/>
  <c r="Q15" i="35"/>
  <c r="AE23" i="35"/>
  <c r="O16" i="35"/>
  <c r="BK10" i="35"/>
  <c r="L32" i="35"/>
  <c r="AH17" i="35"/>
  <c r="O13" i="35"/>
  <c r="AM34" i="35"/>
  <c r="O20" i="35"/>
  <c r="BI11" i="35"/>
  <c r="BL17" i="35"/>
  <c r="X14" i="35"/>
  <c r="CH23" i="35"/>
  <c r="EA50" i="35"/>
  <c r="CA28" i="35"/>
  <c r="E16" i="18"/>
  <c r="DX20" i="35"/>
  <c r="DC42" i="35"/>
  <c r="BQ19" i="35"/>
  <c r="CP15" i="35"/>
  <c r="BU14" i="35"/>
  <c r="R39" i="35"/>
  <c r="AG21" i="35"/>
  <c r="DC14" i="35"/>
  <c r="Z14" i="35"/>
  <c r="BW30" i="35"/>
  <c r="CQ42" i="35"/>
  <c r="AY37" i="35"/>
  <c r="AM24" i="35"/>
  <c r="E18" i="35"/>
  <c r="S19" i="35"/>
  <c r="AI25" i="35"/>
  <c r="AX34" i="35"/>
  <c r="BM33" i="35"/>
  <c r="AF17" i="35"/>
  <c r="AK40" i="35"/>
  <c r="AG3" i="35"/>
  <c r="L8" i="35"/>
  <c r="CB31" i="35"/>
  <c r="AD30" i="35"/>
  <c r="EA13" i="35"/>
  <c r="V34" i="35"/>
  <c r="AO30" i="35"/>
  <c r="U29" i="35"/>
  <c r="BG16" i="35"/>
  <c r="N21" i="35"/>
  <c r="AU33" i="35"/>
  <c r="S39" i="35"/>
  <c r="CD19" i="35"/>
  <c r="S28" i="35"/>
  <c r="AA8" i="35"/>
  <c r="O39" i="35"/>
  <c r="BK39" i="35"/>
  <c r="BM16" i="35"/>
  <c r="CW9" i="35"/>
  <c r="DX40" i="35"/>
  <c r="W36" i="35"/>
  <c r="O6" i="35"/>
  <c r="AE25" i="35"/>
  <c r="T16" i="35"/>
  <c r="R11" i="35"/>
  <c r="R53" i="35"/>
  <c r="O9" i="35"/>
  <c r="N28" i="35"/>
  <c r="AX48" i="35"/>
  <c r="CY15" i="35"/>
  <c r="CY3" i="35"/>
  <c r="B14" i="18"/>
  <c r="E34" i="35"/>
  <c r="BI49" i="35"/>
  <c r="CV9" i="35"/>
  <c r="AW29" i="35"/>
  <c r="N26" i="35"/>
  <c r="BI3" i="35"/>
  <c r="L7" i="35"/>
  <c r="BZ11" i="35"/>
  <c r="I48" i="35"/>
  <c r="V52" i="35"/>
  <c r="AM45" i="35"/>
  <c r="AQ54" i="35"/>
  <c r="AF35" i="35"/>
  <c r="BY22" i="35"/>
  <c r="CQ29" i="35"/>
  <c r="DC30" i="35"/>
  <c r="AG35" i="35"/>
  <c r="AQ9" i="35"/>
  <c r="M24" i="35"/>
  <c r="T44" i="35"/>
  <c r="R48" i="35"/>
  <c r="BW8" i="35"/>
  <c r="CE45" i="35"/>
  <c r="DZ33" i="35"/>
  <c r="DV39" i="35"/>
  <c r="CP44" i="35"/>
  <c r="CX9" i="35"/>
  <c r="R40" i="35"/>
  <c r="J4" i="35"/>
  <c r="CI50" i="35"/>
  <c r="CL5" i="35"/>
  <c r="AL51" i="35"/>
  <c r="S10" i="35"/>
  <c r="CI12" i="35"/>
  <c r="L54" i="35"/>
  <c r="AG7" i="35"/>
  <c r="AU38" i="35"/>
  <c r="X45" i="35"/>
  <c r="BU31" i="35"/>
  <c r="AN23" i="35"/>
  <c r="BK17" i="35"/>
  <c r="CD48" i="35"/>
  <c r="DS36" i="35"/>
  <c r="BG6" i="35"/>
  <c r="BH22" i="35"/>
  <c r="CR4" i="35"/>
  <c r="BX28" i="35"/>
  <c r="BM43" i="35"/>
  <c r="R21" i="35"/>
  <c r="R8" i="35"/>
  <c r="DY5" i="35"/>
  <c r="E8" i="35"/>
  <c r="CB27" i="35"/>
  <c r="CS7" i="35"/>
  <c r="AH15" i="35"/>
  <c r="AF24" i="35"/>
  <c r="BG19" i="35"/>
  <c r="DJ48" i="35"/>
  <c r="AD16" i="35"/>
  <c r="AM10" i="35"/>
  <c r="AP49" i="35"/>
  <c r="AP26" i="35"/>
  <c r="W34" i="35"/>
  <c r="BW29" i="35"/>
  <c r="C3" i="35"/>
  <c r="EB29" i="35"/>
  <c r="CL14" i="35"/>
  <c r="BI21" i="35"/>
  <c r="BK38" i="35"/>
  <c r="J52" i="35"/>
  <c r="U11" i="35"/>
  <c r="CM17" i="35"/>
  <c r="CK35" i="35"/>
  <c r="CW46" i="35"/>
  <c r="CS54" i="35"/>
  <c r="N52" i="35"/>
  <c r="AF18" i="35"/>
  <c r="N13" i="18"/>
  <c r="CP16" i="35"/>
  <c r="CN4" i="35"/>
  <c r="CK6" i="35"/>
  <c r="EB28" i="35"/>
  <c r="F11" i="35"/>
  <c r="AL28" i="35"/>
  <c r="E22" i="35"/>
  <c r="AS20" i="35"/>
  <c r="Q26" i="35"/>
  <c r="AK5" i="35"/>
  <c r="BH3" i="35"/>
  <c r="BI48" i="35"/>
  <c r="EB7" i="35"/>
  <c r="AD33" i="35"/>
  <c r="BG51" i="35"/>
  <c r="BH4" i="35"/>
  <c r="N35" i="35"/>
  <c r="V12" i="35"/>
  <c r="I15" i="35"/>
  <c r="DZ34" i="35"/>
  <c r="AB22" i="35"/>
  <c r="I4" i="35"/>
  <c r="U32" i="35"/>
  <c r="Q11" i="35"/>
  <c r="EB21" i="35"/>
  <c r="CH26" i="35"/>
  <c r="X24" i="18"/>
  <c r="AK15" i="35"/>
  <c r="AN14" i="35"/>
  <c r="T24" i="35"/>
  <c r="AK16" i="35"/>
  <c r="BM41" i="35"/>
  <c r="M46" i="35"/>
  <c r="Z35" i="35"/>
  <c r="AD8" i="35"/>
  <c r="B20" i="35"/>
  <c r="AC7" i="35"/>
  <c r="AP3" i="35"/>
  <c r="EB26" i="35"/>
  <c r="DA47" i="35"/>
  <c r="E31" i="35"/>
  <c r="BI45" i="35"/>
  <c r="DF38" i="35"/>
  <c r="DA30" i="35"/>
  <c r="BL44" i="35"/>
  <c r="CG12" i="35"/>
  <c r="BZ4" i="35"/>
  <c r="BM40" i="35"/>
  <c r="W29" i="35"/>
  <c r="AD3" i="35"/>
  <c r="DD15" i="35"/>
  <c r="AG34" i="35"/>
  <c r="E10" i="35"/>
  <c r="B22" i="35"/>
  <c r="CJ32" i="35"/>
  <c r="Q34" i="18"/>
  <c r="I28" i="35"/>
  <c r="Y11" i="35"/>
  <c r="DS53" i="35"/>
  <c r="N16" i="35"/>
  <c r="Y38" i="35"/>
  <c r="T18" i="35"/>
  <c r="J32" i="35"/>
  <c r="AY31" i="35"/>
  <c r="AJ45" i="35"/>
  <c r="AQ7" i="35"/>
  <c r="F52" i="35"/>
  <c r="AC16" i="35"/>
  <c r="I21" i="35"/>
  <c r="CQ22" i="35"/>
  <c r="U41" i="35"/>
  <c r="M4" i="35"/>
  <c r="CS39" i="35"/>
  <c r="CG8" i="35"/>
  <c r="AO46" i="35"/>
  <c r="Y26" i="35"/>
  <c r="AS16" i="35"/>
  <c r="AQ14" i="35"/>
  <c r="AC30" i="35"/>
  <c r="BI6" i="35"/>
  <c r="P11" i="35"/>
  <c r="M31" i="35"/>
  <c r="BG31" i="35"/>
  <c r="BK45" i="35"/>
  <c r="CV29" i="35"/>
  <c r="X9" i="35"/>
  <c r="P15" i="35"/>
  <c r="B38" i="18"/>
  <c r="Z30" i="35"/>
  <c r="CU9" i="35"/>
  <c r="AV25" i="35"/>
  <c r="L51" i="35"/>
  <c r="B30" i="18"/>
  <c r="L12" i="35"/>
  <c r="I7" i="35"/>
  <c r="J7" i="35"/>
  <c r="AD19" i="35"/>
  <c r="BK20" i="35"/>
  <c r="AV38" i="35"/>
  <c r="B45" i="18"/>
  <c r="BI36" i="35"/>
  <c r="AU53" i="35"/>
  <c r="AJ32" i="35"/>
  <c r="BG18" i="35"/>
  <c r="BH24" i="35"/>
  <c r="CL4" i="35"/>
  <c r="DD21" i="35"/>
  <c r="CU14" i="35"/>
  <c r="BH7" i="35"/>
  <c r="T40" i="35"/>
  <c r="AJ10" i="35"/>
  <c r="AW50" i="35"/>
  <c r="B23" i="18"/>
  <c r="AV44" i="35"/>
  <c r="AL22" i="35"/>
  <c r="W9" i="35"/>
  <c r="AT26" i="35"/>
  <c r="AJ41" i="35"/>
  <c r="AV31" i="35"/>
  <c r="AW43" i="35"/>
  <c r="Z19" i="35"/>
  <c r="CD21" i="35"/>
  <c r="EB53" i="35"/>
  <c r="AO51" i="35"/>
  <c r="DB10" i="35"/>
  <c r="CE14" i="35"/>
  <c r="CX18" i="35"/>
  <c r="Z34" i="35"/>
  <c r="P3" i="35"/>
  <c r="BP35" i="35"/>
  <c r="CC6" i="35"/>
  <c r="BP26" i="35"/>
  <c r="AS31" i="35"/>
  <c r="Z51" i="35"/>
  <c r="Q37" i="35"/>
  <c r="CJ13" i="35"/>
  <c r="AN11" i="35"/>
  <c r="CV45" i="35"/>
  <c r="K7" i="18"/>
  <c r="AJ8" i="35"/>
  <c r="CE10" i="35"/>
  <c r="BX10" i="35"/>
  <c r="AM54" i="35"/>
  <c r="BT9" i="35"/>
  <c r="AE36" i="35"/>
  <c r="AG14" i="18"/>
  <c r="AG39" i="35"/>
  <c r="E6" i="18"/>
  <c r="AB11" i="35"/>
  <c r="AI27" i="35"/>
  <c r="U49" i="35"/>
  <c r="CK30" i="35"/>
  <c r="AQ45" i="35"/>
  <c r="B37" i="35"/>
  <c r="BG45" i="35"/>
  <c r="P6" i="35"/>
  <c r="AL50" i="35"/>
  <c r="W47" i="35"/>
  <c r="AC19" i="35"/>
  <c r="AL32" i="35"/>
  <c r="BQ11" i="35"/>
  <c r="I39" i="35"/>
  <c r="BK25" i="35"/>
  <c r="R33" i="35"/>
  <c r="AR45" i="35"/>
  <c r="BL54" i="35"/>
  <c r="DT11" i="35"/>
  <c r="J11" i="35"/>
  <c r="CC19" i="35"/>
  <c r="CC15" i="35"/>
  <c r="U24" i="35"/>
  <c r="E53" i="35"/>
  <c r="DV5" i="35"/>
  <c r="CR9" i="35"/>
  <c r="CC27" i="35"/>
  <c r="S20" i="35"/>
  <c r="BX39" i="35"/>
  <c r="BQ31" i="35"/>
  <c r="Q30" i="35"/>
  <c r="W13" i="35"/>
  <c r="BX8" i="35"/>
  <c r="DA6" i="35"/>
  <c r="CV6" i="35"/>
  <c r="EB13" i="35"/>
  <c r="AC28" i="35"/>
  <c r="AC44" i="35"/>
  <c r="U39" i="35"/>
  <c r="CA8" i="35"/>
  <c r="N43" i="35"/>
  <c r="CW13" i="35"/>
  <c r="S37" i="35"/>
  <c r="I46" i="35"/>
  <c r="CQ5" i="35"/>
  <c r="DW32" i="35"/>
  <c r="Z8" i="35"/>
  <c r="F39" i="35"/>
  <c r="CP33" i="35"/>
  <c r="EA14" i="35"/>
  <c r="E16" i="35"/>
  <c r="AX29" i="35"/>
  <c r="CN51" i="35"/>
  <c r="DY33" i="35"/>
  <c r="AT49" i="35"/>
  <c r="AV37" i="35"/>
  <c r="CI5" i="35"/>
  <c r="EA23" i="35"/>
  <c r="AU44" i="35"/>
  <c r="DA35" i="35"/>
  <c r="T19" i="35"/>
  <c r="CW5" i="35"/>
  <c r="AR11" i="35"/>
  <c r="AO21" i="35"/>
  <c r="CX35" i="35"/>
  <c r="AY26" i="35"/>
  <c r="AO17" i="35"/>
  <c r="AF36" i="35"/>
  <c r="BT41" i="35"/>
  <c r="O22" i="35"/>
  <c r="AJ37" i="35"/>
  <c r="DB6" i="35"/>
  <c r="V21" i="35"/>
  <c r="AS52" i="35"/>
  <c r="N20" i="35"/>
  <c r="CR31" i="35"/>
  <c r="EB31" i="35"/>
  <c r="AM22" i="35"/>
  <c r="AU46" i="35"/>
  <c r="B25" i="18"/>
  <c r="AL26" i="35"/>
  <c r="BG49" i="35"/>
  <c r="BT46" i="35"/>
  <c r="CB20" i="35"/>
  <c r="CW42" i="35"/>
  <c r="CC53" i="35"/>
  <c r="AI36" i="35"/>
  <c r="DG52" i="35"/>
  <c r="CC21" i="35"/>
  <c r="CB42" i="35"/>
  <c r="DX44" i="35"/>
  <c r="AK45" i="35"/>
  <c r="DT46" i="35"/>
  <c r="AR8" i="35"/>
  <c r="W10" i="35"/>
  <c r="X19" i="18"/>
  <c r="CJ25" i="35"/>
  <c r="CJ14" i="35"/>
  <c r="CF19" i="35"/>
  <c r="S34" i="35"/>
  <c r="AJ29" i="35"/>
  <c r="DY41" i="35"/>
  <c r="BT18" i="35"/>
  <c r="AF50" i="35"/>
  <c r="DX32" i="35"/>
  <c r="R54" i="35"/>
  <c r="CH5" i="35"/>
  <c r="CT9" i="35"/>
  <c r="BY18" i="35"/>
  <c r="AS37" i="35"/>
  <c r="N32" i="35"/>
  <c r="CZ24" i="35"/>
  <c r="AW48" i="35"/>
  <c r="BH14" i="35"/>
  <c r="BI27" i="35"/>
  <c r="AI23" i="35"/>
  <c r="DZ20" i="35"/>
  <c r="CW19" i="35"/>
  <c r="U40" i="35"/>
  <c r="X36" i="35"/>
  <c r="DC10" i="35"/>
  <c r="E13" i="35"/>
  <c r="AE43" i="35"/>
  <c r="AW27" i="35"/>
  <c r="W38" i="35"/>
  <c r="AM32" i="35"/>
  <c r="L3" i="35"/>
  <c r="AQ51" i="35"/>
  <c r="DV17" i="35"/>
  <c r="BL15" i="35"/>
  <c r="AX44" i="35"/>
  <c r="V30" i="35"/>
  <c r="BP4" i="35"/>
  <c r="AV35" i="35"/>
  <c r="L19" i="35"/>
  <c r="AA16" i="35"/>
  <c r="O25" i="35"/>
  <c r="AL33" i="35"/>
  <c r="E3" i="35"/>
  <c r="AN7" i="35"/>
  <c r="V29" i="35"/>
  <c r="AF13" i="35"/>
  <c r="BM46" i="35"/>
  <c r="BU39" i="35"/>
  <c r="BQ30" i="35"/>
  <c r="O42" i="35"/>
  <c r="BQ20" i="35"/>
  <c r="B46" i="18"/>
  <c r="AO32" i="35"/>
  <c r="BI51" i="35"/>
  <c r="Y7" i="35"/>
  <c r="DV7" i="35"/>
  <c r="P13" i="35"/>
  <c r="AO47" i="35"/>
  <c r="AA31" i="35"/>
  <c r="BX13" i="35"/>
  <c r="AC18" i="35"/>
  <c r="CX34" i="35"/>
  <c r="DB40" i="35"/>
  <c r="I19" i="35"/>
  <c r="AE49" i="35"/>
  <c r="Y16" i="35"/>
  <c r="AP27" i="35"/>
  <c r="BH8" i="35"/>
  <c r="CU29" i="35"/>
  <c r="AC8" i="35"/>
  <c r="V26" i="35"/>
  <c r="AN17" i="35"/>
  <c r="S13" i="35"/>
  <c r="CA19" i="35"/>
  <c r="AE41" i="35"/>
  <c r="AQ5" i="35"/>
  <c r="R26" i="35"/>
  <c r="AN28" i="35"/>
  <c r="J21" i="35"/>
  <c r="DY6" i="35"/>
  <c r="AG20" i="35"/>
  <c r="BM27" i="35"/>
  <c r="AG46" i="35"/>
  <c r="M19" i="35"/>
  <c r="AH12" i="35"/>
  <c r="AH29" i="35"/>
  <c r="O11" i="35"/>
  <c r="N6" i="35"/>
  <c r="AM7" i="35"/>
  <c r="CZ39" i="35"/>
  <c r="X18" i="35"/>
  <c r="T23" i="35"/>
  <c r="BK6" i="35"/>
  <c r="BK3" i="35"/>
  <c r="Q6" i="35"/>
  <c r="E39" i="35"/>
  <c r="DC5" i="35"/>
  <c r="AL23" i="35"/>
  <c r="CW7" i="35"/>
  <c r="CU26" i="35"/>
  <c r="J18" i="35"/>
  <c r="R4" i="35"/>
  <c r="E44" i="35"/>
  <c r="AT25" i="35"/>
  <c r="CG41" i="35"/>
  <c r="AT47" i="35"/>
  <c r="AS13" i="35"/>
  <c r="B35" i="18"/>
  <c r="AR10" i="35"/>
  <c r="DX6" i="35"/>
  <c r="AK7" i="35"/>
  <c r="AT54" i="35"/>
  <c r="F46" i="35"/>
  <c r="BH48" i="35"/>
  <c r="U30" i="18"/>
  <c r="DT41" i="35"/>
  <c r="AI44" i="35"/>
  <c r="S16" i="18"/>
  <c r="CG54" i="35"/>
  <c r="BX6" i="35"/>
  <c r="BQ27" i="35"/>
  <c r="CT17" i="35"/>
  <c r="AF27" i="35"/>
  <c r="CY27" i="35"/>
  <c r="CF41" i="35"/>
  <c r="CI19" i="35"/>
  <c r="AJ38" i="35"/>
  <c r="X20" i="35"/>
  <c r="AS34" i="35"/>
  <c r="S42" i="35"/>
  <c r="DR18" i="35"/>
  <c r="CU33" i="35"/>
  <c r="R5" i="35"/>
  <c r="P42" i="35"/>
  <c r="X54" i="35"/>
  <c r="Q17" i="35"/>
  <c r="AE24" i="35"/>
  <c r="F45" i="35"/>
  <c r="CY18" i="35"/>
  <c r="BP50" i="35"/>
  <c r="CD34" i="35"/>
  <c r="BH5" i="35"/>
  <c r="AC50" i="35"/>
  <c r="W5" i="35"/>
  <c r="BH13" i="35"/>
  <c r="B10" i="35"/>
  <c r="BM44" i="35"/>
  <c r="F14" i="35"/>
  <c r="V43" i="35"/>
  <c r="BK14" i="35"/>
  <c r="AR49" i="35"/>
  <c r="AS38" i="35"/>
  <c r="CW27" i="35"/>
  <c r="AI17" i="35"/>
  <c r="AH36" i="35"/>
  <c r="BL31" i="35"/>
  <c r="Z20" i="35"/>
  <c r="AJ54" i="35"/>
  <c r="AW36" i="35"/>
  <c r="CD38" i="35"/>
  <c r="T28" i="35"/>
  <c r="X52" i="35"/>
  <c r="CP28" i="35"/>
  <c r="EA29" i="35"/>
  <c r="AJ11" i="35"/>
  <c r="CD9" i="35"/>
  <c r="BM38" i="35"/>
  <c r="CS24" i="35"/>
  <c r="BG8" i="35"/>
  <c r="Z49" i="35"/>
  <c r="T15" i="35"/>
  <c r="AA15" i="35"/>
  <c r="X5" i="35"/>
  <c r="CN47" i="35"/>
  <c r="AC53" i="35"/>
  <c r="AG10" i="35"/>
  <c r="CY25" i="35"/>
  <c r="BG9" i="35"/>
  <c r="Z25" i="35"/>
  <c r="Y4" i="35"/>
  <c r="CK20" i="35"/>
  <c r="BH29" i="35"/>
  <c r="BU46" i="35"/>
  <c r="AS44" i="35"/>
  <c r="AS32" i="35"/>
  <c r="CS5" i="35"/>
  <c r="AJ22" i="35"/>
  <c r="BM50" i="35"/>
  <c r="M34" i="35"/>
  <c r="O24" i="35"/>
  <c r="BM4" i="35"/>
  <c r="E29" i="35"/>
  <c r="AO11" i="35"/>
  <c r="J8" i="35"/>
  <c r="BX19" i="35"/>
  <c r="AK46" i="35"/>
  <c r="AR20" i="35"/>
  <c r="BM31" i="35"/>
  <c r="J17" i="35"/>
  <c r="B22" i="18"/>
  <c r="CZ11" i="35"/>
  <c r="CM27" i="35"/>
  <c r="AT44" i="35"/>
  <c r="BH9" i="35"/>
  <c r="E42" i="35"/>
  <c r="BG28" i="35"/>
  <c r="AD9" i="35"/>
  <c r="B27" i="35"/>
  <c r="AP9" i="35"/>
  <c r="W30" i="35"/>
  <c r="L21" i="35"/>
  <c r="AL4" i="35"/>
  <c r="I54" i="35"/>
  <c r="X33" i="35"/>
  <c r="B26" i="35"/>
  <c r="AT46" i="35"/>
  <c r="AX41" i="35"/>
  <c r="AT35" i="35"/>
  <c r="AJ7" i="35"/>
  <c r="DW18" i="35"/>
  <c r="AT28" i="35"/>
  <c r="BI53" i="35"/>
  <c r="AE5" i="35"/>
  <c r="AL10" i="35"/>
  <c r="AV50" i="35"/>
  <c r="BI17" i="35"/>
  <c r="U12" i="35"/>
  <c r="AT36" i="35"/>
  <c r="CY24" i="35"/>
  <c r="P9" i="35"/>
  <c r="BK13" i="35"/>
  <c r="L23" i="35"/>
  <c r="AS28" i="35"/>
  <c r="CV5" i="35"/>
  <c r="AJ18" i="35"/>
  <c r="BY29" i="35"/>
  <c r="CP8" i="35"/>
  <c r="X27" i="35"/>
  <c r="Z53" i="35"/>
  <c r="AM52" i="35"/>
  <c r="AJ34" i="35"/>
  <c r="AV33" i="35"/>
  <c r="BL22" i="35"/>
  <c r="BT13" i="35"/>
  <c r="B44" i="18"/>
  <c r="S9" i="35"/>
  <c r="BI38" i="35"/>
  <c r="J30" i="18"/>
  <c r="F28" i="18"/>
  <c r="CI36" i="35"/>
  <c r="AP46" i="35"/>
  <c r="AQ47" i="35"/>
  <c r="CK17" i="35"/>
  <c r="W46" i="35"/>
  <c r="CM28" i="35"/>
  <c r="DB13" i="35"/>
  <c r="BZ27" i="35"/>
  <c r="AA49" i="35"/>
  <c r="AL54" i="35"/>
  <c r="AE20" i="35"/>
  <c r="S21" i="35"/>
  <c r="CZ7" i="35"/>
  <c r="CP32" i="35"/>
  <c r="R36" i="18"/>
  <c r="CZ6" i="35"/>
  <c r="T10" i="35"/>
  <c r="CC8" i="35"/>
  <c r="AC54" i="35"/>
  <c r="E46" i="35"/>
  <c r="AM43" i="35"/>
  <c r="Q47" i="35"/>
  <c r="J51" i="35"/>
  <c r="DD10" i="35"/>
  <c r="EA19" i="35"/>
  <c r="AS23" i="35"/>
  <c r="DD9" i="35"/>
  <c r="Y36" i="35"/>
  <c r="AX26" i="35"/>
  <c r="BQ26" i="35"/>
  <c r="BT5" i="35"/>
  <c r="X53" i="35"/>
  <c r="AP47" i="35"/>
  <c r="AF40" i="35"/>
  <c r="Y42" i="35"/>
  <c r="U9" i="35"/>
  <c r="AE30" i="35"/>
  <c r="J41" i="35"/>
  <c r="I31" i="35"/>
  <c r="AO16" i="35"/>
  <c r="BM19" i="35"/>
  <c r="AT53" i="35"/>
  <c r="AA7" i="35"/>
  <c r="Y44" i="35"/>
  <c r="P23" i="35"/>
  <c r="CE7" i="35"/>
  <c r="AK4" i="35"/>
  <c r="F36" i="35"/>
  <c r="AD35" i="35"/>
  <c r="AU26" i="35"/>
  <c r="W14" i="35"/>
  <c r="DG48" i="35"/>
  <c r="BG25" i="35"/>
  <c r="N13" i="35"/>
  <c r="AS15" i="35"/>
  <c r="M20" i="35"/>
  <c r="BP19" i="35"/>
  <c r="AP5" i="35"/>
  <c r="BH42" i="35"/>
  <c r="CF5" i="35"/>
  <c r="AD21" i="35"/>
  <c r="CX12" i="35"/>
  <c r="AF33" i="35"/>
  <c r="E28" i="35"/>
  <c r="V10" i="35"/>
  <c r="CP10" i="35"/>
  <c r="X10" i="35"/>
  <c r="AI31" i="35"/>
  <c r="CA22" i="35"/>
  <c r="BQ51" i="35"/>
  <c r="AL24" i="35"/>
  <c r="AC42" i="35"/>
  <c r="Y34" i="35"/>
  <c r="W51" i="35"/>
  <c r="AD22" i="35"/>
  <c r="F35" i="18"/>
  <c r="AN20" i="35"/>
  <c r="AO10" i="35"/>
  <c r="E36" i="35"/>
  <c r="CI39" i="35"/>
  <c r="J5" i="35"/>
  <c r="O14" i="35"/>
  <c r="BH50" i="35"/>
  <c r="BL39" i="35"/>
  <c r="BM54" i="35"/>
  <c r="DD17" i="35"/>
  <c r="AS11" i="35"/>
  <c r="J49" i="35"/>
  <c r="W22" i="35"/>
  <c r="P19" i="35"/>
  <c r="BL36" i="35"/>
  <c r="Q21" i="35"/>
  <c r="F25" i="35"/>
  <c r="AB50" i="35"/>
  <c r="BI28" i="35"/>
  <c r="V27" i="35"/>
  <c r="AB17" i="35"/>
  <c r="B42" i="18"/>
  <c r="T3" i="35"/>
  <c r="AF39" i="35"/>
  <c r="O5" i="35"/>
  <c r="CR8" i="35"/>
  <c r="X21" i="35"/>
  <c r="BK43" i="35"/>
  <c r="AA33" i="35"/>
  <c r="AQ4" i="35"/>
  <c r="BK28" i="35"/>
  <c r="S29" i="35"/>
  <c r="AC12" i="35"/>
  <c r="AU31" i="35"/>
  <c r="BH6" i="35"/>
  <c r="BG17" i="35"/>
  <c r="BM15" i="35"/>
  <c r="CQ7" i="35"/>
  <c r="AK29" i="35"/>
  <c r="CQ10" i="35"/>
  <c r="BK24" i="35"/>
  <c r="BL12" i="35"/>
  <c r="DB18" i="35"/>
  <c r="BI18" i="35"/>
  <c r="AX47" i="35"/>
  <c r="AD39" i="35"/>
  <c r="E25" i="35"/>
  <c r="M50" i="35"/>
  <c r="AX50" i="35"/>
  <c r="CE9" i="35"/>
  <c r="AL43" i="35"/>
  <c r="CH29" i="35"/>
  <c r="CR25" i="35"/>
  <c r="I26" i="35"/>
  <c r="AG26" i="35"/>
  <c r="N34" i="35"/>
  <c r="AH27" i="35"/>
  <c r="AU54" i="35"/>
  <c r="BX11" i="35"/>
  <c r="AC47" i="35"/>
  <c r="U13" i="35"/>
  <c r="AV26" i="35"/>
  <c r="DW5" i="35"/>
  <c r="S40" i="35"/>
  <c r="BT17" i="35"/>
  <c r="DR7" i="35"/>
  <c r="K48" i="18"/>
  <c r="AM13" i="35"/>
  <c r="BQ13" i="35"/>
  <c r="BK21" i="35"/>
  <c r="BI32" i="35"/>
  <c r="T26" i="35"/>
  <c r="CG23" i="35"/>
  <c r="AA14" i="35"/>
  <c r="BK51" i="35"/>
  <c r="BZ22" i="35"/>
  <c r="AF3" i="35"/>
  <c r="B28" i="35"/>
  <c r="AN53" i="35"/>
  <c r="AH21" i="35"/>
  <c r="Y14" i="35"/>
  <c r="I40" i="35"/>
  <c r="E37" i="35"/>
  <c r="B6" i="18"/>
  <c r="AY46" i="35"/>
  <c r="AK38" i="35"/>
  <c r="D45" i="18"/>
  <c r="CZ20" i="35"/>
  <c r="AF30" i="35"/>
  <c r="DY42" i="35"/>
  <c r="B50" i="35"/>
  <c r="CU28" i="35"/>
  <c r="AQ27" i="35"/>
  <c r="AT40" i="35"/>
  <c r="Q18" i="35"/>
  <c r="BI22" i="35"/>
  <c r="CU44" i="35"/>
  <c r="AQ11" i="35"/>
  <c r="B17" i="18"/>
  <c r="AI52" i="35"/>
  <c r="DS25" i="35"/>
  <c r="AJ26" i="35"/>
  <c r="AW49" i="35"/>
  <c r="Z31" i="35"/>
  <c r="CQ23" i="35"/>
  <c r="AE51" i="35"/>
  <c r="BM45" i="35"/>
  <c r="BZ9" i="35"/>
  <c r="CY5" i="35"/>
  <c r="BG46" i="35"/>
  <c r="CG47" i="35"/>
  <c r="R18" i="35"/>
  <c r="N45" i="35"/>
  <c r="AT29" i="35"/>
  <c r="AA28" i="35"/>
  <c r="DT47" i="35"/>
  <c r="BL49" i="35"/>
  <c r="AG24" i="35"/>
  <c r="AI49" i="35"/>
  <c r="O4" i="35"/>
  <c r="BK46" i="35"/>
  <c r="Y40" i="18"/>
  <c r="CM9" i="35"/>
  <c r="CZ48" i="35"/>
  <c r="EB15" i="35"/>
  <c r="CQ16" i="35"/>
  <c r="AO13" i="35"/>
  <c r="CW50" i="35"/>
  <c r="DF32" i="35"/>
  <c r="DR5" i="35"/>
  <c r="BI5" i="35"/>
  <c r="N22" i="35"/>
  <c r="AV46" i="35"/>
  <c r="U37" i="35"/>
  <c r="AQ36" i="35"/>
  <c r="BU4" i="35"/>
  <c r="AS10" i="35"/>
  <c r="BM8" i="35"/>
  <c r="AA43" i="35"/>
  <c r="AQ6" i="35"/>
  <c r="Q28" i="35"/>
  <c r="B3" i="35"/>
  <c r="AU47" i="35"/>
  <c r="AM35" i="35"/>
  <c r="O10" i="35"/>
  <c r="B6" i="35"/>
  <c r="B42" i="35"/>
  <c r="AC31" i="35"/>
  <c r="CG28" i="35"/>
  <c r="CB12" i="35"/>
  <c r="BL13" i="35"/>
  <c r="AY32" i="35"/>
  <c r="CS15" i="35"/>
  <c r="CC54" i="35"/>
  <c r="DC7" i="35"/>
  <c r="Q7" i="35"/>
  <c r="AU42" i="35"/>
  <c r="N33" i="35"/>
  <c r="BT11" i="35"/>
  <c r="CN11" i="35"/>
  <c r="O12" i="35"/>
  <c r="W44" i="35"/>
  <c r="AT41" i="35"/>
  <c r="AO22" i="35"/>
  <c r="B39" i="35"/>
  <c r="AB9" i="35"/>
  <c r="AF53" i="35"/>
  <c r="B32" i="35"/>
  <c r="N12" i="35"/>
  <c r="AG52" i="35"/>
  <c r="BG7" i="35"/>
  <c r="AC29" i="35"/>
  <c r="BH51" i="35"/>
  <c r="BG3" i="35"/>
  <c r="AO15" i="35"/>
  <c r="AV29" i="35"/>
  <c r="AY53" i="35"/>
  <c r="AF23" i="35"/>
  <c r="Y40" i="35"/>
  <c r="AP42" i="35"/>
  <c r="AN22" i="35"/>
  <c r="L27" i="35"/>
  <c r="BP45" i="35"/>
  <c r="CI7" i="35"/>
  <c r="BH38" i="35"/>
  <c r="DV46" i="35"/>
  <c r="CD6" i="35"/>
  <c r="S18" i="35"/>
  <c r="L43" i="35"/>
  <c r="AG4" i="35"/>
  <c r="AP32" i="35"/>
  <c r="S25" i="35"/>
  <c r="AW52" i="35"/>
  <c r="AF43" i="35"/>
  <c r="S35" i="35"/>
  <c r="F21" i="35"/>
  <c r="DR22" i="35"/>
  <c r="DM3" i="35"/>
  <c r="AL20" i="35"/>
  <c r="CA18" i="35"/>
  <c r="X49" i="35"/>
  <c r="CA25" i="35"/>
  <c r="L39" i="35"/>
  <c r="AL31" i="35"/>
  <c r="B17" i="35"/>
  <c r="AH42" i="35"/>
  <c r="T33" i="35"/>
  <c r="N19" i="35"/>
  <c r="AJ53" i="35"/>
  <c r="BI44" i="35"/>
  <c r="DT12" i="35"/>
  <c r="CB14" i="35"/>
  <c r="BK36" i="35"/>
  <c r="AU35" i="35"/>
  <c r="B25" i="35"/>
  <c r="B43" i="18"/>
  <c r="X38" i="35"/>
  <c r="AB36" i="35"/>
  <c r="DX14" i="35"/>
  <c r="AU45" i="35"/>
  <c r="AB3" i="35"/>
  <c r="V9" i="35"/>
  <c r="B50" i="18"/>
  <c r="AT32" i="35"/>
  <c r="BL40" i="35"/>
  <c r="AB23" i="35"/>
  <c r="BL21" i="35"/>
  <c r="CW10" i="35"/>
  <c r="B7" i="18"/>
  <c r="AK17" i="35"/>
  <c r="CF15" i="35"/>
  <c r="CE25" i="35"/>
  <c r="BW28" i="35"/>
  <c r="AC4" i="35"/>
  <c r="U42" i="35"/>
  <c r="BH39" i="35"/>
  <c r="BT20" i="35"/>
  <c r="BY41" i="35"/>
  <c r="BM12" i="35"/>
  <c r="AW54" i="35"/>
  <c r="AY45" i="35"/>
  <c r="J42" i="35"/>
  <c r="BI47" i="35"/>
  <c r="Y15" i="35"/>
  <c r="T9" i="35"/>
  <c r="B36" i="35"/>
  <c r="DV3" i="35"/>
  <c r="BG52" i="35"/>
  <c r="AX32" i="35"/>
  <c r="AU34" i="35"/>
  <c r="DD12" i="35"/>
  <c r="BK37" i="35"/>
  <c r="AQ28" i="35"/>
  <c r="O34" i="35"/>
  <c r="BK27" i="35"/>
  <c r="X6" i="35"/>
  <c r="BI39" i="35"/>
  <c r="BG36" i="35"/>
  <c r="R43" i="18"/>
  <c r="DH47" i="35"/>
  <c r="CX7" i="35"/>
  <c r="CL53" i="35"/>
  <c r="X41" i="35"/>
  <c r="F36" i="18"/>
  <c r="CL28" i="35"/>
  <c r="EB9" i="35"/>
  <c r="DF53" i="35"/>
  <c r="DR20" i="35"/>
  <c r="BQ17" i="35"/>
  <c r="Y32" i="35"/>
  <c r="AS50" i="35"/>
  <c r="U48" i="35"/>
  <c r="CY13" i="35"/>
  <c r="CD4" i="35"/>
  <c r="CF28" i="35"/>
  <c r="DE31" i="35"/>
  <c r="Y21" i="35"/>
  <c r="CY29" i="35"/>
  <c r="DV33" i="35"/>
  <c r="DS17" i="35"/>
  <c r="CS45" i="35"/>
  <c r="CG3" i="35"/>
  <c r="CX6" i="35"/>
  <c r="CF29" i="35"/>
  <c r="CG22" i="35"/>
  <c r="CV8" i="35"/>
  <c r="L53" i="35"/>
  <c r="AG45" i="35"/>
  <c r="J3" i="35"/>
  <c r="AS54" i="35"/>
  <c r="W43" i="35"/>
  <c r="E5" i="35"/>
  <c r="R45" i="35"/>
  <c r="R28" i="35"/>
  <c r="AP21" i="35"/>
  <c r="J50" i="35"/>
  <c r="AT50" i="35"/>
  <c r="AG19" i="35"/>
  <c r="CF32" i="35"/>
  <c r="AX36" i="35"/>
  <c r="BM39" i="35"/>
  <c r="CE20" i="35"/>
  <c r="CG13" i="35"/>
  <c r="AK37" i="35"/>
  <c r="Y18" i="35"/>
  <c r="AL14" i="35"/>
  <c r="DZ46" i="35"/>
  <c r="Q52" i="35"/>
  <c r="AS18" i="35"/>
  <c r="AW53" i="35"/>
  <c r="CU50" i="35"/>
  <c r="AC15" i="35"/>
  <c r="DW30" i="35"/>
  <c r="CS35" i="35"/>
  <c r="AJ23" i="35"/>
  <c r="AI9" i="35"/>
  <c r="M35" i="18"/>
  <c r="AA4" i="35"/>
  <c r="AU51" i="35"/>
  <c r="EB33" i="35"/>
  <c r="AN35" i="35"/>
  <c r="S41" i="18"/>
  <c r="B16" i="18"/>
  <c r="BL20" i="35"/>
  <c r="AQ15" i="35"/>
  <c r="AW45" i="35"/>
  <c r="R23" i="35"/>
  <c r="J22" i="35"/>
  <c r="CG33" i="35"/>
  <c r="V5" i="35"/>
  <c r="AY35" i="35"/>
  <c r="CC18" i="35"/>
  <c r="X42" i="35"/>
  <c r="Q34" i="35"/>
  <c r="AC46" i="35"/>
  <c r="B15" i="18"/>
  <c r="DA8" i="35"/>
  <c r="E24" i="35"/>
  <c r="W25" i="35"/>
  <c r="V20" i="35"/>
  <c r="BM14" i="35"/>
  <c r="BL47" i="35"/>
  <c r="CI13" i="35"/>
  <c r="AR12" i="35"/>
  <c r="I6" i="35"/>
  <c r="I29" i="35"/>
  <c r="BG35" i="35"/>
  <c r="AG29" i="35"/>
  <c r="AK6" i="35"/>
  <c r="AN49" i="35"/>
  <c r="DT7" i="35"/>
  <c r="B33" i="18"/>
  <c r="AS17" i="35"/>
  <c r="Y19" i="35"/>
  <c r="BI15" i="35"/>
  <c r="BM32" i="35"/>
  <c r="AG5" i="35"/>
  <c r="CT11" i="35"/>
  <c r="W7" i="35"/>
  <c r="BK12" i="35"/>
  <c r="CL15" i="35"/>
  <c r="R30" i="35"/>
  <c r="O21" i="35"/>
  <c r="Y49" i="35"/>
  <c r="Y8" i="35"/>
  <c r="Y12" i="35"/>
  <c r="BH28" i="35"/>
  <c r="BK8" i="35"/>
  <c r="AJ21" i="35"/>
  <c r="AV49" i="35"/>
  <c r="CM3" i="35"/>
  <c r="CF10" i="35"/>
  <c r="W17" i="35"/>
  <c r="AL3" i="35"/>
  <c r="AX37" i="35"/>
  <c r="DE44" i="35"/>
  <c r="R6" i="35"/>
  <c r="W48" i="35"/>
  <c r="AJ44" i="35"/>
  <c r="DA17" i="35"/>
  <c r="AB21" i="35"/>
  <c r="AG41" i="35"/>
  <c r="AY25" i="35"/>
  <c r="V15" i="35"/>
  <c r="AU48" i="35"/>
  <c r="CB33" i="35"/>
  <c r="CB16" i="35"/>
  <c r="M28" i="35"/>
  <c r="N40" i="35"/>
  <c r="AM21" i="35"/>
  <c r="AB5" i="35"/>
  <c r="CU17" i="35"/>
  <c r="R14" i="35"/>
  <c r="BH18" i="35"/>
  <c r="CI14" i="35"/>
  <c r="O15" i="35"/>
  <c r="AX51" i="35"/>
  <c r="Y35" i="35"/>
  <c r="BG41" i="35"/>
  <c r="CF18" i="35"/>
  <c r="AF10" i="35"/>
  <c r="X7" i="35"/>
  <c r="CD10" i="35"/>
  <c r="CN3" i="35"/>
  <c r="E12" i="35"/>
  <c r="AT31" i="35"/>
  <c r="AT52" i="35"/>
  <c r="E19" i="35"/>
  <c r="S6" i="35"/>
  <c r="AN16" i="35"/>
  <c r="AO3" i="35"/>
  <c r="BG23" i="35"/>
  <c r="AO54" i="35"/>
  <c r="N18" i="35"/>
  <c r="AE34" i="35"/>
  <c r="AS24" i="35"/>
  <c r="AF38" i="35"/>
  <c r="AX42" i="35"/>
  <c r="AH23" i="35"/>
  <c r="L44" i="35"/>
  <c r="BL10" i="35"/>
  <c r="DS4" i="35"/>
  <c r="CB26" i="35"/>
  <c r="AJ31" i="35"/>
  <c r="U50" i="35"/>
  <c r="AQ42" i="35"/>
  <c r="B29" i="35"/>
  <c r="S54" i="35"/>
  <c r="N24" i="35"/>
  <c r="V28" i="35"/>
  <c r="U17" i="35"/>
  <c r="AX35" i="35"/>
  <c r="CG34" i="35"/>
  <c r="AH11" i="35"/>
  <c r="AQ41" i="35"/>
  <c r="CG32" i="35"/>
  <c r="DK3" i="35"/>
  <c r="AH13" i="35"/>
  <c r="CA9" i="35"/>
  <c r="DC29" i="35"/>
  <c r="AL18" i="35"/>
  <c r="DG28" i="35"/>
  <c r="P22" i="35"/>
  <c r="AH54" i="35"/>
  <c r="AH38" i="35"/>
  <c r="AC21" i="35"/>
  <c r="AV39" i="35"/>
  <c r="AH3" i="35"/>
  <c r="CT12" i="35"/>
  <c r="CN23" i="35"/>
  <c r="CK22" i="35"/>
  <c r="BI42" i="35"/>
  <c r="P7" i="35"/>
  <c r="B49" i="18"/>
  <c r="AP13" i="35"/>
  <c r="CV43" i="35"/>
  <c r="AX31" i="35"/>
  <c r="D50" i="18"/>
  <c r="CT15" i="35"/>
  <c r="BP29" i="35"/>
  <c r="BX7" i="35"/>
  <c r="AO6" i="35"/>
  <c r="CB6" i="35"/>
  <c r="R50" i="35"/>
  <c r="Q16" i="35"/>
  <c r="AQ8" i="35"/>
  <c r="CH27" i="35"/>
  <c r="AC37" i="35"/>
  <c r="BI7" i="35"/>
  <c r="AR33" i="35"/>
  <c r="F51" i="35"/>
  <c r="DT38" i="35"/>
  <c r="AF22" i="35"/>
  <c r="R8" i="18"/>
  <c r="AO41" i="35"/>
  <c r="AN47" i="35"/>
  <c r="L18" i="35"/>
  <c r="B51" i="18"/>
  <c r="CD5" i="35"/>
  <c r="N7" i="35"/>
  <c r="O47" i="35"/>
  <c r="AH40" i="35"/>
  <c r="AM36" i="35"/>
  <c r="B27" i="18"/>
  <c r="AR16" i="35"/>
  <c r="AI11" i="35"/>
  <c r="S3" i="35"/>
  <c r="AF29" i="35"/>
  <c r="B10" i="18"/>
  <c r="AR37" i="35"/>
  <c r="L40" i="35"/>
  <c r="R27" i="35"/>
  <c r="AU52" i="35"/>
  <c r="V35" i="35"/>
  <c r="BG34" i="35"/>
  <c r="F47" i="35"/>
  <c r="BZ13" i="35"/>
  <c r="AJ24" i="35"/>
  <c r="AP23" i="35"/>
  <c r="AI14" i="35"/>
  <c r="BP20" i="35"/>
  <c r="AY54" i="35"/>
  <c r="BY44" i="35"/>
  <c r="T41" i="35"/>
  <c r="W27" i="35"/>
  <c r="BK35" i="35"/>
  <c r="AW33" i="35"/>
  <c r="DV9" i="35"/>
  <c r="BM29" i="35"/>
  <c r="S33" i="35"/>
  <c r="BI34" i="35"/>
  <c r="I24" i="35"/>
  <c r="AI54" i="35"/>
  <c r="BG29" i="35"/>
  <c r="BG15" i="35"/>
  <c r="BI12" i="35"/>
  <c r="AI48" i="35"/>
  <c r="AC41" i="35"/>
  <c r="V39" i="35"/>
  <c r="AI40" i="35"/>
  <c r="AW38" i="35"/>
  <c r="AT33" i="35"/>
  <c r="V18" i="35"/>
  <c r="CT3" i="35"/>
  <c r="BK48" i="35"/>
  <c r="CF37" i="35"/>
  <c r="U18" i="35"/>
  <c r="AD18" i="35"/>
  <c r="N3" i="35"/>
  <c r="M45" i="35"/>
  <c r="AF11" i="35"/>
  <c r="AM15" i="35"/>
  <c r="BL38" i="35"/>
  <c r="AS29" i="35"/>
  <c r="AV27" i="35"/>
  <c r="B33" i="35"/>
  <c r="AI19" i="35"/>
  <c r="P16" i="35"/>
  <c r="E21" i="35"/>
  <c r="BL26" i="35"/>
  <c r="BH25" i="35"/>
  <c r="B32" i="18"/>
  <c r="BM28" i="35"/>
  <c r="AI21" i="35"/>
  <c r="AO4" i="35"/>
  <c r="B41" i="35"/>
  <c r="Y28" i="35"/>
  <c r="CW45" i="35"/>
  <c r="AY39" i="35"/>
  <c r="BG27" i="35"/>
  <c r="DR6" i="35"/>
  <c r="DF49" i="35"/>
  <c r="R19" i="18"/>
  <c r="DG33" i="35"/>
  <c r="M54" i="35"/>
  <c r="AC49" i="35"/>
  <c r="DW11" i="35"/>
  <c r="P25" i="35"/>
  <c r="CF8" i="35"/>
  <c r="AD29" i="35"/>
  <c r="AO36" i="35"/>
  <c r="I27" i="35"/>
  <c r="EB4" i="35"/>
  <c r="V17" i="35"/>
  <c r="CH44" i="35"/>
  <c r="AH4" i="35"/>
  <c r="BH26" i="35"/>
  <c r="CA36" i="35"/>
  <c r="DC48" i="35"/>
  <c r="AP19" i="35"/>
  <c r="U26" i="35"/>
  <c r="F10" i="35"/>
  <c r="AW35" i="35"/>
  <c r="AY36" i="35"/>
  <c r="W26" i="35"/>
  <c r="AJ15" i="35"/>
  <c r="T8" i="35"/>
  <c r="Z21" i="35"/>
  <c r="DD22" i="35"/>
  <c r="BI19" i="35"/>
  <c r="O8" i="35"/>
  <c r="DD14" i="35"/>
  <c r="CJ37" i="35"/>
  <c r="BI23" i="35"/>
  <c r="AJ9" i="35"/>
  <c r="AJ4" i="35"/>
  <c r="F50" i="35"/>
  <c r="BL28" i="35"/>
  <c r="AD25" i="35"/>
  <c r="AL39" i="35"/>
  <c r="AH32" i="35"/>
  <c r="B8" i="35"/>
  <c r="BK22" i="35"/>
  <c r="AT37" i="35"/>
  <c r="BL33" i="35"/>
  <c r="AM6" i="35"/>
  <c r="AU30" i="35"/>
  <c r="T39" i="35"/>
  <c r="AS5" i="35"/>
  <c r="AX25" i="35"/>
  <c r="CZ14" i="35"/>
  <c r="AD24" i="35"/>
  <c r="AD6" i="35"/>
  <c r="U21" i="35"/>
  <c r="BG50" i="35"/>
  <c r="AO24" i="35"/>
  <c r="AL27" i="35"/>
  <c r="AM16" i="35"/>
  <c r="BP21" i="35"/>
  <c r="E6" i="35"/>
  <c r="CH25" i="35"/>
  <c r="DB15" i="35"/>
  <c r="AB39" i="35"/>
  <c r="P24" i="35"/>
  <c r="AA20" i="35"/>
  <c r="BI16" i="35"/>
  <c r="AV28" i="35"/>
  <c r="N15" i="35"/>
  <c r="AA27" i="35"/>
  <c r="CT19" i="35"/>
  <c r="CJ44" i="35"/>
  <c r="AE21" i="35"/>
  <c r="DS46" i="35"/>
  <c r="AR35" i="35"/>
  <c r="V40" i="35"/>
  <c r="S14" i="35"/>
  <c r="AK49" i="35"/>
  <c r="B9" i="18"/>
  <c r="AV51" i="35"/>
  <c r="BM7" i="35"/>
  <c r="AO33" i="35"/>
  <c r="N10" i="35"/>
  <c r="BG20" i="35"/>
  <c r="AI30" i="35"/>
  <c r="B18" i="35"/>
  <c r="AE17" i="35"/>
  <c r="BK44" i="35"/>
  <c r="AD10" i="35"/>
  <c r="BH15" i="35"/>
  <c r="BG4" i="35"/>
  <c r="BK18" i="35"/>
  <c r="EB40" i="35"/>
  <c r="V11" i="35"/>
  <c r="Z23" i="35"/>
  <c r="E40" i="35"/>
  <c r="CK13" i="35"/>
  <c r="M25" i="35"/>
  <c r="AI5" i="35"/>
  <c r="T38" i="35"/>
  <c r="AV42" i="35"/>
  <c r="BL37" i="35"/>
  <c r="AY47" i="35"/>
  <c r="CP11" i="35"/>
  <c r="AG42" i="35"/>
  <c r="T14" i="35"/>
  <c r="AM38" i="35"/>
  <c r="B9" i="35"/>
  <c r="X26" i="35"/>
  <c r="BV3" i="35"/>
  <c r="AF42" i="35"/>
  <c r="AE22" i="35"/>
  <c r="I9" i="35"/>
  <c r="B7" i="35"/>
  <c r="AJ25" i="35"/>
  <c r="AW40" i="35"/>
  <c r="W3" i="35"/>
  <c r="AB14" i="35"/>
  <c r="AC24" i="35"/>
  <c r="AQ10" i="35"/>
  <c r="BL34" i="35"/>
  <c r="AI39" i="35"/>
  <c r="AN38" i="35"/>
  <c r="BL52" i="35"/>
  <c r="B46" i="35"/>
  <c r="AA17" i="35"/>
  <c r="AQ48" i="35"/>
  <c r="Z27" i="35"/>
  <c r="AL35" i="35"/>
  <c r="AE40" i="35"/>
  <c r="N30" i="18"/>
  <c r="BZ16" i="35"/>
  <c r="V51" i="35"/>
  <c r="M12" i="35"/>
  <c r="CX53" i="35"/>
  <c r="BK41" i="35"/>
  <c r="CL18" i="35"/>
  <c r="BM9" i="35"/>
  <c r="BH47" i="35"/>
  <c r="AL37" i="35"/>
  <c r="AW47" i="35"/>
  <c r="M13" i="35"/>
  <c r="CX32" i="35"/>
  <c r="DI36" i="35"/>
  <c r="M7" i="35"/>
  <c r="AR24" i="35"/>
  <c r="BX33" i="35"/>
  <c r="N49" i="35"/>
  <c r="L6" i="35"/>
  <c r="B41" i="18"/>
  <c r="EA22" i="35"/>
  <c r="DT6" i="35"/>
  <c r="CT20" i="35"/>
  <c r="BM13" i="35"/>
  <c r="CR21" i="35"/>
  <c r="W31" i="35"/>
  <c r="M9" i="35"/>
  <c r="F5" i="35"/>
  <c r="DX38" i="35"/>
  <c r="AN32" i="35"/>
  <c r="AC3" i="35"/>
  <c r="P53" i="35"/>
  <c r="V25" i="35"/>
  <c r="O46" i="35"/>
  <c r="B8" i="18"/>
  <c r="AE15" i="35"/>
  <c r="CN31" i="35"/>
  <c r="BQ52" i="35"/>
  <c r="DC19" i="35"/>
  <c r="DC17" i="35"/>
  <c r="O35" i="35"/>
  <c r="AI4" i="35"/>
  <c r="BX42" i="35"/>
  <c r="AM4" i="35"/>
  <c r="AE33" i="35"/>
  <c r="P5" i="35"/>
  <c r="V3" i="35"/>
  <c r="AA10" i="35"/>
  <c r="Y6" i="35"/>
  <c r="CB30" i="35"/>
  <c r="BH32" i="35"/>
  <c r="CV22" i="35"/>
  <c r="O30" i="35"/>
  <c r="EA32" i="35"/>
  <c r="BL16" i="35"/>
  <c r="CB22" i="35"/>
  <c r="T48" i="18"/>
  <c r="T5" i="35"/>
  <c r="Y30" i="35"/>
  <c r="O41" i="35"/>
  <c r="BK47" i="35"/>
  <c r="F3" i="35"/>
  <c r="R38" i="35"/>
  <c r="I16" i="35"/>
  <c r="DW6" i="35"/>
  <c r="DX7" i="35"/>
  <c r="AH39" i="35"/>
  <c r="CN13" i="35"/>
  <c r="BH40" i="35"/>
  <c r="AF15" i="35"/>
  <c r="BM10" i="35"/>
  <c r="O18" i="35"/>
  <c r="BH23" i="35"/>
  <c r="AD31" i="35"/>
  <c r="AO50" i="35"/>
  <c r="V16" i="35"/>
  <c r="AN6" i="35"/>
  <c r="F41" i="35"/>
  <c r="AW41" i="35"/>
  <c r="AU27" i="35"/>
  <c r="AB41" i="35"/>
  <c r="B40" i="35"/>
  <c r="F7" i="35"/>
  <c r="AW25" i="35"/>
  <c r="B4" i="18"/>
  <c r="F30" i="35"/>
  <c r="X32" i="35"/>
  <c r="AF25" i="35"/>
  <c r="DA26" i="35"/>
  <c r="AB7" i="35"/>
  <c r="CB34" i="35"/>
  <c r="AJ13" i="35"/>
  <c r="DR41" i="35"/>
  <c r="BL23" i="35"/>
  <c r="BM11" i="35"/>
  <c r="AX53" i="35"/>
  <c r="B13" i="35"/>
  <c r="M3" i="35"/>
  <c r="CR19" i="35"/>
  <c r="AK19" i="35"/>
  <c r="L36" i="35"/>
  <c r="AL5" i="35"/>
  <c r="CC9" i="35"/>
  <c r="AX43" i="35"/>
  <c r="AJ3" i="35"/>
  <c r="AX46" i="35"/>
  <c r="AA19" i="35"/>
  <c r="BH52" i="35"/>
  <c r="Q36" i="35"/>
  <c r="N4" i="35"/>
  <c r="BG14" i="35"/>
  <c r="P20" i="35"/>
  <c r="AD27" i="35"/>
  <c r="B35" i="35"/>
  <c r="P30" i="35"/>
  <c r="CI15" i="35"/>
  <c r="M35" i="35"/>
  <c r="BI46" i="35"/>
  <c r="DW15" i="35"/>
  <c r="F8" i="35"/>
  <c r="AH10" i="35"/>
  <c r="BM34" i="35"/>
  <c r="BG47" i="35"/>
  <c r="BI26" i="35"/>
  <c r="DR9" i="35"/>
  <c r="AX27" i="35"/>
  <c r="CX23" i="35"/>
  <c r="DY49" i="35"/>
  <c r="J51" i="18"/>
  <c r="CN33" i="35"/>
  <c r="AE38" i="35"/>
  <c r="CE4" i="35"/>
  <c r="Z39" i="35"/>
  <c r="DV19" i="35"/>
  <c r="I32" i="18"/>
  <c r="CG6" i="35"/>
  <c r="AN21" i="35"/>
  <c r="CA12" i="35"/>
  <c r="V53" i="35"/>
  <c r="AM29" i="35"/>
  <c r="X30" i="35"/>
  <c r="CM23" i="35"/>
  <c r="AA13" i="35"/>
  <c r="DN3" i="35"/>
  <c r="Q25" i="35"/>
  <c r="CG31" i="35"/>
  <c r="AR31" i="35"/>
  <c r="BM48" i="35"/>
  <c r="BG48" i="35"/>
  <c r="AP11" i="35"/>
  <c r="CZ43" i="35"/>
  <c r="BU17" i="35"/>
  <c r="BQ16" i="35"/>
  <c r="CN40" i="35"/>
  <c r="U33" i="35"/>
  <c r="AU40" i="35"/>
  <c r="Q19" i="35"/>
  <c r="AF41" i="35"/>
  <c r="BL7" i="35"/>
  <c r="AX38" i="35"/>
  <c r="B26" i="18"/>
  <c r="I18" i="35"/>
  <c r="AQ39" i="35"/>
  <c r="AN9" i="35"/>
  <c r="U19" i="35"/>
  <c r="Z37" i="35"/>
  <c r="AY43" i="35"/>
  <c r="AC11" i="35"/>
  <c r="X28" i="35"/>
  <c r="AV41" i="35"/>
  <c r="AX45" i="35"/>
  <c r="V46" i="35"/>
  <c r="B15" i="35"/>
  <c r="X16" i="35"/>
  <c r="T32" i="35"/>
  <c r="AT45" i="35"/>
  <c r="DT15" i="35"/>
  <c r="DD5" i="35"/>
  <c r="BK15" i="35"/>
  <c r="AJ49" i="35"/>
  <c r="AG53" i="35"/>
  <c r="BL8" i="35"/>
  <c r="DJ27" i="35"/>
  <c r="AS9" i="35"/>
  <c r="BZ20" i="35"/>
  <c r="AH22" i="35"/>
  <c r="O29" i="35"/>
  <c r="AN24" i="35"/>
  <c r="W18" i="35"/>
  <c r="N46" i="35"/>
  <c r="DJ28" i="35"/>
  <c r="O19" i="35"/>
  <c r="AG22" i="35"/>
  <c r="AJ6" i="35"/>
  <c r="J9" i="35"/>
  <c r="AJ20" i="35"/>
  <c r="F9" i="35"/>
  <c r="B5" i="35"/>
  <c r="Z9" i="18"/>
  <c r="AI29" i="35"/>
  <c r="EA30" i="35"/>
  <c r="AQ22" i="35"/>
  <c r="F32" i="35"/>
  <c r="BI43" i="35"/>
  <c r="AC23" i="35"/>
  <c r="AB26" i="35"/>
  <c r="BK11" i="35"/>
  <c r="BH54" i="35"/>
  <c r="U20" i="35"/>
  <c r="AN4" i="35"/>
  <c r="DA5" i="35"/>
  <c r="T43" i="35"/>
  <c r="CV27" i="35"/>
  <c r="S4" i="35"/>
  <c r="BH21" i="35"/>
  <c r="CA17" i="35"/>
  <c r="R13" i="35"/>
  <c r="DX18" i="35"/>
  <c r="AC35" i="35"/>
  <c r="BG38" i="35"/>
  <c r="BM37" i="35"/>
  <c r="AW28" i="35"/>
  <c r="AF4" i="35"/>
  <c r="S47" i="35"/>
  <c r="F38" i="35"/>
  <c r="F26" i="35"/>
  <c r="AU28" i="35"/>
  <c r="DX45" i="35"/>
  <c r="I12" i="35"/>
  <c r="BW25" i="35"/>
  <c r="AW42" i="35"/>
  <c r="AT43" i="35"/>
  <c r="EA33" i="35"/>
  <c r="AP22" i="35"/>
  <c r="Y17" i="35"/>
  <c r="B28" i="18"/>
  <c r="AO31" i="35"/>
  <c r="BM18" i="35"/>
  <c r="J33" i="35"/>
  <c r="Q32" i="35"/>
  <c r="BK53" i="35"/>
  <c r="B34" i="35"/>
  <c r="BI29" i="35"/>
  <c r="AE8" i="35"/>
  <c r="CI18" i="35"/>
  <c r="AO42" i="35"/>
  <c r="BH35" i="35"/>
  <c r="BM20" i="35"/>
  <c r="BM51" i="35"/>
  <c r="CS38" i="35"/>
  <c r="BL42" i="35"/>
  <c r="CM8" i="35"/>
  <c r="J10" i="35"/>
  <c r="AN10" i="35"/>
  <c r="Q13" i="35"/>
  <c r="CP12" i="35"/>
  <c r="AD37" i="35"/>
  <c r="Z26" i="35"/>
  <c r="Q53" i="35"/>
  <c r="AO7" i="35"/>
  <c r="BG5" i="35"/>
  <c r="CR40" i="35"/>
  <c r="DZ15" i="35"/>
  <c r="AN8" i="35"/>
  <c r="AA32" i="35"/>
  <c r="CI45" i="35"/>
  <c r="AR34" i="35"/>
  <c r="Z22" i="35"/>
  <c r="DY29" i="35"/>
  <c r="N27" i="35"/>
  <c r="O52" i="35"/>
  <c r="AK43" i="35"/>
  <c r="DZ28" i="35"/>
  <c r="CE31" i="35"/>
  <c r="I42" i="35"/>
  <c r="AC38" i="35"/>
  <c r="CE13" i="35"/>
  <c r="AV48" i="35"/>
  <c r="BI13" i="35"/>
  <c r="BG32" i="35"/>
  <c r="AR52" i="35"/>
  <c r="AR14" i="35"/>
  <c r="AL42" i="35"/>
  <c r="BG44" i="35"/>
  <c r="AP30" i="35"/>
  <c r="AG8" i="35"/>
  <c r="AQ17" i="35"/>
  <c r="T45" i="35"/>
  <c r="BM22" i="35"/>
  <c r="V32" i="35"/>
  <c r="F20" i="35"/>
  <c r="DB33" i="35"/>
  <c r="DA34" i="35"/>
  <c r="DV10" i="35"/>
  <c r="AH18" i="35"/>
  <c r="CC51" i="35"/>
  <c r="M26" i="35"/>
  <c r="AK41" i="35"/>
  <c r="AD49" i="35"/>
  <c r="BL3" i="35"/>
  <c r="CL25" i="35"/>
  <c r="CV24" i="35"/>
  <c r="CU40" i="35"/>
  <c r="AK12" i="35"/>
  <c r="AE10" i="35"/>
  <c r="X22" i="35"/>
  <c r="AH34" i="35"/>
  <c r="AN12" i="35"/>
  <c r="DJ31" i="35"/>
  <c r="CK11" i="35"/>
  <c r="DR16" i="35"/>
  <c r="AV52" i="35"/>
  <c r="AH46" i="35"/>
  <c r="AP18" i="35"/>
  <c r="F18" i="35"/>
  <c r="T13" i="35"/>
  <c r="BG22" i="35"/>
  <c r="AR28" i="35"/>
  <c r="B19" i="18"/>
  <c r="BG37" i="35"/>
  <c r="BK32" i="35"/>
  <c r="CK4" i="35"/>
  <c r="AT27" i="35"/>
  <c r="AN54" i="35"/>
  <c r="V7" i="35"/>
  <c r="Y5" i="35"/>
  <c r="AP48" i="35"/>
  <c r="DC51" i="35"/>
  <c r="BU38" i="35"/>
  <c r="AN5" i="35"/>
  <c r="CH19" i="35"/>
  <c r="P47" i="35"/>
  <c r="DV35" i="35"/>
  <c r="AW39" i="35"/>
  <c r="S36" i="35"/>
  <c r="AY30" i="35"/>
  <c r="M11" i="35"/>
  <c r="B48" i="35"/>
  <c r="AA53" i="35"/>
  <c r="BH49" i="35"/>
  <c r="AY33" i="35"/>
  <c r="R7" i="35"/>
  <c r="AL40" i="35"/>
  <c r="BH53" i="35"/>
  <c r="BK40" i="35"/>
  <c r="O28" i="35"/>
  <c r="T53" i="35"/>
  <c r="BI41" i="35"/>
  <c r="V22" i="35"/>
  <c r="J19" i="35"/>
  <c r="BI40" i="35"/>
  <c r="AU32" i="35"/>
  <c r="X39" i="35"/>
  <c r="EA4" i="35"/>
  <c r="Y3" i="35"/>
  <c r="AU37" i="35"/>
  <c r="R12" i="18"/>
  <c r="B52" i="18"/>
  <c r="DT19" i="35"/>
  <c r="AT42" i="35"/>
  <c r="DY14" i="35"/>
  <c r="AW37" i="35"/>
  <c r="AM40" i="35"/>
  <c r="B54" i="35"/>
  <c r="Y31" i="35"/>
  <c r="B44" i="35"/>
  <c r="D39" i="18"/>
  <c r="CX5" i="35"/>
  <c r="BM30" i="35"/>
  <c r="W4" i="35"/>
  <c r="BI14" i="35"/>
  <c r="J15" i="35"/>
  <c r="BL24" i="35"/>
  <c r="AX30" i="35"/>
  <c r="BI24" i="35"/>
  <c r="AA5" i="35"/>
  <c r="AN33" i="35"/>
  <c r="DT13" i="35"/>
  <c r="V8" i="35"/>
  <c r="BK5" i="35"/>
  <c r="AB10" i="35"/>
  <c r="BU20" i="35"/>
  <c r="I17" i="35"/>
  <c r="R12" i="35"/>
  <c r="M37" i="35"/>
  <c r="CW8" i="35"/>
  <c r="AD11" i="35"/>
  <c r="AS47" i="35"/>
  <c r="DD28" i="35"/>
  <c r="AM14" i="35"/>
  <c r="DD11" i="35"/>
  <c r="AP53" i="35"/>
  <c r="BK33" i="35"/>
  <c r="BU21" i="35"/>
  <c r="E41" i="35"/>
  <c r="AB33" i="35"/>
  <c r="S24" i="35"/>
  <c r="BL25" i="35"/>
  <c r="P40" i="35"/>
  <c r="BP8" i="35"/>
  <c r="CV4" i="35"/>
  <c r="AD45" i="35"/>
  <c r="AQ25" i="35"/>
  <c r="AW32" i="35"/>
  <c r="B34" i="18"/>
  <c r="BZ32" i="35"/>
  <c r="Z12" i="35"/>
  <c r="DV11" i="35"/>
  <c r="CW28" i="35"/>
  <c r="AE42" i="35"/>
  <c r="AE29" i="35"/>
  <c r="R32" i="35"/>
  <c r="AO18" i="35"/>
  <c r="AI46" i="35"/>
  <c r="AU50" i="35"/>
  <c r="BH17" i="35"/>
  <c r="AG13" i="35"/>
  <c r="CX27" i="35"/>
  <c r="AM51" i="35"/>
  <c r="AF16" i="35"/>
  <c r="T21" i="35"/>
  <c r="AH19" i="35"/>
  <c r="X44" i="35"/>
  <c r="E49" i="35"/>
  <c r="BI37" i="35"/>
  <c r="CP20" i="35"/>
  <c r="T6" i="35"/>
  <c r="DS7" i="35"/>
  <c r="P49" i="35"/>
  <c r="BH11" i="35"/>
  <c r="CG10" i="35"/>
  <c r="AF6" i="35"/>
  <c r="R3" i="35"/>
  <c r="B30" i="35"/>
  <c r="EA7" i="35"/>
  <c r="AY51" i="35"/>
  <c r="AS45" i="35"/>
  <c r="AO27" i="35"/>
  <c r="Q9" i="35"/>
  <c r="AK50" i="35"/>
  <c r="O26" i="35"/>
  <c r="BL41" i="35"/>
  <c r="M10" i="35"/>
  <c r="AD48" i="35"/>
  <c r="DS31" i="35"/>
  <c r="Y20" i="35"/>
  <c r="AP25" i="35"/>
  <c r="AQ3" i="35"/>
  <c r="DT16" i="35"/>
  <c r="J6" i="35"/>
  <c r="BX26" i="35"/>
  <c r="X3" i="35"/>
  <c r="AW46" i="35"/>
  <c r="BK52" i="35"/>
  <c r="AV45" i="35"/>
  <c r="AO44" i="35"/>
  <c r="I22" i="35"/>
  <c r="BY17" i="35"/>
  <c r="X23" i="35"/>
  <c r="AM11" i="35"/>
  <c r="AF19" i="35"/>
  <c r="K3" i="35"/>
  <c r="Q14" i="35"/>
  <c r="DW7" i="35"/>
  <c r="AG43" i="35"/>
  <c r="B53" i="18"/>
  <c r="P12" i="35"/>
  <c r="AG51" i="35"/>
  <c r="BZ17" i="35"/>
  <c r="CN14" i="35"/>
  <c r="P4" i="35"/>
  <c r="AK23" i="35"/>
  <c r="Z10" i="35"/>
  <c r="AG11" i="35"/>
  <c r="AP36" i="35"/>
  <c r="CZ35" i="35"/>
  <c r="B40" i="18"/>
  <c r="W19" i="35"/>
  <c r="AE28" i="35"/>
  <c r="BZ42" i="35"/>
  <c r="AV43" i="35"/>
  <c r="CR27" i="35"/>
  <c r="X5" i="18"/>
  <c r="BH37" i="35"/>
  <c r="CP3" i="35"/>
  <c r="Y13" i="35"/>
  <c r="CF7" i="35"/>
  <c r="AK20" i="35"/>
  <c r="AJ48" i="35"/>
  <c r="AN46" i="35"/>
  <c r="AI16" i="35"/>
  <c r="S30" i="35"/>
  <c r="AH5" i="35"/>
  <c r="AQ19" i="35"/>
  <c r="Q8" i="35"/>
  <c r="BG43" i="35"/>
  <c r="CW16" i="35"/>
  <c r="AY49" i="35"/>
  <c r="F6" i="35"/>
  <c r="AM17" i="35"/>
  <c r="BK7" i="35"/>
  <c r="AI20" i="35"/>
  <c r="P32" i="35"/>
  <c r="AY50" i="35"/>
  <c r="AL6" i="35"/>
  <c r="AM46" i="35"/>
  <c r="BL46" i="35"/>
  <c r="P10" i="35"/>
  <c r="B37" i="18"/>
  <c r="DA11" i="35"/>
  <c r="AA34" i="35"/>
  <c r="DY40" i="35"/>
  <c r="AG28" i="35"/>
  <c r="CW38" i="35"/>
  <c r="AR53" i="35"/>
  <c r="AF12" i="35"/>
  <c r="S15" i="35"/>
  <c r="X29" i="35"/>
  <c r="B47" i="35"/>
  <c r="BL53" i="35"/>
  <c r="X12" i="35"/>
  <c r="AR30" i="35"/>
  <c r="BT39" i="35"/>
  <c r="BZ31" i="35"/>
  <c r="CS3" i="35"/>
  <c r="L17" i="35"/>
  <c r="BL35" i="35"/>
  <c r="F53" i="35"/>
  <c r="AI38" i="35"/>
  <c r="M39" i="35"/>
  <c r="CB8" i="35"/>
  <c r="BK29" i="35"/>
  <c r="BI10" i="35"/>
  <c r="B11" i="18"/>
  <c r="U51" i="35"/>
  <c r="CV28" i="35"/>
  <c r="BM25" i="35"/>
  <c r="AK39" i="35"/>
  <c r="CT8" i="35"/>
  <c r="CL11" i="35"/>
  <c r="AR3" i="35"/>
  <c r="AL9" i="35"/>
  <c r="BM35" i="35"/>
  <c r="BI33" i="35"/>
  <c r="S44" i="35"/>
  <c r="AB24" i="35"/>
  <c r="Y27" i="35"/>
  <c r="M52" i="35"/>
  <c r="AK8" i="35"/>
  <c r="BW24" i="35"/>
  <c r="AV40" i="35"/>
  <c r="U8" i="35"/>
  <c r="O36" i="35"/>
  <c r="AB16" i="35"/>
  <c r="CJ51" i="35"/>
  <c r="AK22" i="35"/>
  <c r="AK3" i="35"/>
  <c r="BM21" i="35"/>
  <c r="Z17" i="35"/>
  <c r="U31" i="35"/>
  <c r="CQ28" i="35"/>
  <c r="CU10" i="35"/>
  <c r="CQ21" i="35"/>
  <c r="BX53" i="35"/>
  <c r="AY38" i="35"/>
  <c r="DC24" i="35"/>
  <c r="J12" i="35"/>
  <c r="E20" i="35"/>
  <c r="E51" i="35"/>
  <c r="BH46" i="35"/>
  <c r="BI50" i="35"/>
  <c r="AO12" i="35"/>
  <c r="AQ33" i="35"/>
  <c r="BM53" i="35"/>
  <c r="U54" i="35"/>
  <c r="BT36" i="35"/>
  <c r="CS26" i="35"/>
  <c r="AP34" i="35"/>
  <c r="BL29" i="35"/>
  <c r="AU25" i="35"/>
  <c r="CY11" i="35"/>
  <c r="DY22" i="35"/>
  <c r="Q27" i="35"/>
  <c r="AW31" i="35"/>
  <c r="DI34" i="35"/>
  <c r="BM42" i="35"/>
  <c r="Z3" i="35"/>
  <c r="CK28" i="35"/>
  <c r="B29" i="18"/>
  <c r="DX29" i="35"/>
  <c r="BH36" i="35"/>
  <c r="AJ14" i="35"/>
  <c r="Z11" i="35"/>
  <c r="AP40" i="35"/>
  <c r="AT39" i="35"/>
  <c r="AG36" i="35"/>
  <c r="BL4" i="35"/>
  <c r="BG54" i="35"/>
  <c r="U30" i="35"/>
  <c r="CW22" i="35"/>
  <c r="M5" i="35"/>
  <c r="AH28" i="35"/>
  <c r="DV4" i="35"/>
  <c r="T36" i="35"/>
  <c r="AY52" i="35"/>
  <c r="B47" i="18"/>
  <c r="B16" i="35"/>
  <c r="BM17" i="35"/>
  <c r="CS49" i="35"/>
  <c r="Q40" i="35"/>
  <c r="BK19" i="35"/>
  <c r="AF14" i="35"/>
  <c r="AG16" i="35"/>
  <c r="CX14" i="35"/>
  <c r="DW3" i="35"/>
  <c r="AH25" i="35"/>
  <c r="AN44" i="35"/>
  <c r="AO23" i="35"/>
  <c r="AG25" i="35"/>
  <c r="AL21" i="35"/>
  <c r="CQ33" i="35"/>
  <c r="AU36" i="35"/>
  <c r="AP51" i="35"/>
  <c r="AL8" i="35"/>
  <c r="N14" i="18"/>
  <c r="E15" i="35"/>
  <c r="AH45" i="35"/>
  <c r="CB52" i="35"/>
  <c r="BI54" i="35"/>
  <c r="AX54" i="35"/>
  <c r="BK49" i="35"/>
  <c r="Q24" i="35"/>
  <c r="BI25" i="35"/>
  <c r="AH7" i="35"/>
  <c r="BL50" i="35"/>
  <c r="U7" i="35"/>
  <c r="AR21" i="35"/>
  <c r="E50" i="35"/>
  <c r="AC13" i="35"/>
  <c r="F9" i="18"/>
  <c r="AW44" i="35"/>
  <c r="AY29" i="35"/>
  <c r="CF6" i="35"/>
  <c r="DA14" i="35"/>
  <c r="I53" i="18"/>
  <c r="DV25" i="35"/>
  <c r="Q5" i="35"/>
  <c r="AQ31" i="35"/>
  <c r="B13" i="18"/>
  <c r="BK42" i="35"/>
  <c r="BZ28" i="35"/>
  <c r="AA18" i="35"/>
  <c r="Z16" i="35"/>
  <c r="O51" i="35"/>
  <c r="BY8" i="35"/>
  <c r="AM19" i="35"/>
  <c r="DD30" i="35"/>
  <c r="AQ13" i="35"/>
  <c r="V41" i="35"/>
  <c r="M36" i="35"/>
  <c r="BP32" i="35"/>
  <c r="CP27" i="35"/>
  <c r="BG30" i="35"/>
  <c r="AR5" i="35"/>
  <c r="Q20" i="35"/>
  <c r="CS10" i="35"/>
  <c r="CD3" i="35"/>
  <c r="AA21" i="35"/>
  <c r="AL16" i="35"/>
  <c r="AP10" i="35"/>
  <c r="CN44" i="35"/>
  <c r="BK4" i="35"/>
  <c r="BG10" i="35"/>
  <c r="BL6" i="35"/>
  <c r="Q50" i="35"/>
  <c r="Q23" i="35"/>
  <c r="DB24" i="35"/>
  <c r="S22" i="35"/>
  <c r="AR38" i="35"/>
  <c r="R22" i="35"/>
  <c r="CG30" i="35"/>
  <c r="Q45" i="35"/>
  <c r="AR19" i="35"/>
  <c r="AV32" i="35"/>
  <c r="DI3" i="35"/>
  <c r="CA24" i="35"/>
  <c r="BH27" i="35"/>
  <c r="AH16" i="35"/>
  <c r="DJ47" i="35"/>
  <c r="L11" i="35"/>
  <c r="CC12" i="35"/>
  <c r="BH33" i="35"/>
  <c r="B48" i="18"/>
  <c r="BW27" i="35"/>
  <c r="CG7" i="35"/>
  <c r="R19" i="35"/>
  <c r="AM18" i="35"/>
  <c r="AD42" i="35"/>
  <c r="DZ45" i="35"/>
  <c r="I45" i="35"/>
  <c r="AP33" i="35"/>
  <c r="AS19" i="35"/>
  <c r="AY42" i="35"/>
  <c r="BG53" i="35"/>
  <c r="CU20" i="35"/>
  <c r="AV36" i="35"/>
  <c r="BM26" i="35"/>
  <c r="AU29" i="35"/>
  <c r="S11" i="35"/>
  <c r="CJ18" i="35"/>
  <c r="AA39" i="35"/>
  <c r="CC40" i="35"/>
  <c r="AP17" i="35"/>
  <c r="CW20" i="35"/>
  <c r="BL9" i="35"/>
  <c r="CH4" i="35"/>
  <c r="DJ32" i="35"/>
  <c r="AN15" i="35"/>
  <c r="AN41" i="35"/>
  <c r="AO40" i="35"/>
  <c r="BG11" i="35"/>
  <c r="BM6" i="35"/>
  <c r="P3" i="18"/>
</calcChain>
</file>

<file path=xl/sharedStrings.xml><?xml version="1.0" encoding="utf-8"?>
<sst xmlns="http://schemas.openxmlformats.org/spreadsheetml/2006/main" count="15448" uniqueCount="410">
  <si>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</si>
  <si>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</si>
  <si>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</si>
  <si>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</si>
  <si>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</si>
  <si>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</si>
  <si>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</si>
  <si>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</si>
  <si>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</si>
  <si>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</si>
  <si>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</si>
  <si>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</si>
  <si>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</si>
  <si>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</si>
  <si>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</si>
  <si>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</si>
  <si>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</si>
  <si>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</si>
  <si>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</si>
  <si>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</si>
  <si>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</si>
  <si>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</si>
  <si>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</si>
  <si>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</si>
  <si>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</si>
  <si>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</si>
  <si>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</si>
  <si>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</si>
  <si>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</si>
  <si>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</si>
  <si>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</si>
  <si>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</si>
  <si>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</si>
  <si>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</si>
  <si>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</si>
  <si>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</si>
  <si>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</si>
  <si>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</si>
  <si>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</si>
  <si>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</si>
  <si>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</si>
  <si>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</si>
  <si>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</si>
  <si>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</si>
  <si>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</si>
  <si>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</si>
  <si>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</si>
  <si>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</si>
  <si>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</si>
  <si>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</si>
  <si>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</si>
  <si>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</si>
  <si>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</si>
  <si>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</si>
  <si>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</si>
  <si>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</si>
  <si>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</si>
  <si>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</si>
  <si>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</si>
  <si>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</si>
  <si>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</si>
  <si>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</si>
  <si>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</si>
  <si>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</si>
  <si>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</si>
  <si>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</si>
  <si>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</si>
  <si>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</si>
  <si>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</si>
  <si>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</si>
  <si>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</si>
  <si>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</si>
  <si>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</si>
  <si>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</si>
  <si>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</si>
  <si>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</si>
  <si>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</si>
  <si>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</si>
  <si>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</si>
  <si>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</si>
  <si>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</si>
  <si>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</si>
  <si>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</si>
  <si>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</si>
  <si>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</si>
  <si>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</si>
  <si>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</si>
  <si>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</si>
  <si>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</si>
  <si>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</si>
  <si>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</si>
  <si>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</si>
  <si>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</si>
  <si>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</si>
  <si>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</si>
  <si>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</si>
  <si>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</si>
  <si>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</si>
  <si>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</si>
  <si>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</si>
  <si>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</si>
  <si>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</si>
  <si>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</si>
  <si>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</si>
  <si>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</si>
  <si>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</si>
  <si>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</si>
  <si>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</si>
  <si>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23m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</si>
  <si>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</si>
  <si>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</si>
  <si>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</si>
  <si>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</si>
  <si>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</si>
  <si>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</si>
  <si>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</si>
  <si>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</si>
  <si>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</si>
  <si>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</si>
  <si>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</si>
  <si>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</si>
  <si>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</si>
  <si>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</si>
  <si>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</si>
  <si>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</si>
  <si>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</si>
  <si>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</si>
  <si>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</si>
  <si>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</si>
  <si>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</si>
  <si>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</si>
  <si>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</si>
  <si>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</si>
  <si>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</si>
  <si>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</si>
  <si>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</si>
  <si>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</si>
  <si>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</si>
  <si>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</si>
  <si>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</si>
  <si>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</si>
  <si>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</si>
  <si>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</si>
  <si>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</si>
  <si>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</si>
  <si>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</si>
  <si>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</si>
  <si>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</si>
  <si>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</si>
  <si>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</si>
  <si>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</si>
  <si>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</si>
  <si>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</si>
  <si>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</si>
  <si>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</si>
  <si>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</si>
  <si>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</si>
  <si>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</si>
  <si>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</si>
  <si>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</si>
  <si>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</si>
  <si>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</si>
  <si>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</si>
  <si>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</si>
  <si>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</si>
  <si>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</si>
  <si>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</si>
  <si>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</si>
  <si>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</si>
  <si>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</si>
  <si>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</si>
  <si>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</si>
  <si>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</si>
  <si>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</si>
  <si>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</si>
  <si>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</si>
  <si>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</si>
  <si>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</si>
  <si>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</si>
  <si>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</si>
  <si>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</si>
  <si>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</si>
  <si>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</si>
  <si>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</si>
  <si>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</si>
  <si>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</si>
  <si>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</si>
  <si>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</si>
  <si>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</si>
  <si>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</si>
  <si>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</si>
  <si>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</si>
  <si>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</si>
  <si>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</si>
  <si>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</si>
  <si>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</si>
  <si>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</si>
  <si>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</si>
  <si>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</si>
  <si>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</si>
  <si>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</si>
  <si>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</si>
  <si>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</si>
  <si>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</si>
  <si>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</si>
  <si>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</si>
  <si>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</si>
  <si>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</si>
  <si>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</si>
  <si>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</si>
  <si>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</si>
  <si>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</si>
  <si>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</si>
  <si>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</si>
  <si>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</si>
  <si>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</si>
  <si>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</si>
  <si>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</si>
  <si>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</si>
  <si>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</si>
  <si>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</si>
  <si>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</si>
  <si>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</si>
  <si>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</si>
  <si>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</si>
  <si>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</si>
  <si>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</si>
  <si>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</si>
  <si>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</si>
  <si>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</si>
  <si>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</si>
  <si>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</si>
  <si>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</si>
  <si>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</si>
  <si>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</si>
  <si>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</si>
  <si>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</si>
  <si>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</si>
  <si>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</si>
  <si>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</si>
  <si>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</si>
  <si>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</si>
  <si>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</si>
  <si>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NSW－3</t>
  </si>
  <si>
    <t>OW－No.4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</si>
  <si>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</si>
  <si>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</si>
  <si>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</si>
  <si>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</si>
  <si>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</si>
  <si>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</si>
  <si>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</si>
  <si>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</si>
  <si>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</si>
  <si>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</si>
  <si>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</si>
  <si>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</si>
  <si>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</si>
  <si>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</si>
  <si>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</si>
  <si>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</si>
  <si>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</si>
  <si>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</si>
  <si>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</si>
  <si>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</si>
  <si>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</si>
  <si>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</si>
  <si>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</si>
  <si>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</si>
  <si>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</si>
  <si>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NSW－16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</si>
  <si>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</si>
  <si>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</si>
  <si>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</si>
  <si>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</si>
  <si>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</si>
  <si>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</si>
  <si>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</si>
  <si>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</si>
  <si>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※9A,NSW3,3B,11Bは常に臭気あり</t>
    <phoneticPr fontId="19"/>
  </si>
  <si>
    <t>OW-No.14B</t>
    <phoneticPr fontId="25"/>
  </si>
  <si>
    <t>OW-No.14B</t>
    <phoneticPr fontId="25"/>
  </si>
  <si>
    <t>－</t>
    <phoneticPr fontId="19"/>
  </si>
  <si>
    <t>3.5m</t>
    <phoneticPr fontId="19"/>
  </si>
  <si>
    <t>2020年</t>
    <phoneticPr fontId="19"/>
  </si>
  <si>
    <t>×</t>
    <phoneticPr fontId="19"/>
  </si>
  <si>
    <t>×</t>
    <phoneticPr fontId="19"/>
  </si>
  <si>
    <t>※No.3B、NSW-3、No.4B、No.9B、NSW-9、NSW-12、NSW-15から硫黄臭, 
   No.9Aから薬品臭
＊9Y,9Z,は水量不足により測定不可　＊コンプレッサー停止中（11月21日から）
＊ NO.13,No.14はアクセス困難のため未測定</t>
    <rPh sb="46" eb="48">
      <t>イオウ</t>
    </rPh>
    <rPh sb="48" eb="49">
      <t>シュウ</t>
    </rPh>
    <rPh sb="62" eb="64">
      <t>ヤクヒン</t>
    </rPh>
    <rPh sb="64" eb="65">
      <t>シュウ</t>
    </rPh>
    <phoneticPr fontId="19"/>
  </si>
  <si>
    <t>1月7日</t>
  </si>
  <si>
    <t>1月7日</t>
    <phoneticPr fontId="19"/>
  </si>
  <si>
    <t>1月14日</t>
    <rPh sb="4" eb="5">
      <t>ニチ</t>
    </rPh>
    <phoneticPr fontId="19"/>
  </si>
  <si>
    <t>※No.3B、NSW-3、No.4B、NSW-5、No.9B、NSW-12、NSW-15から硫黄臭, 
    No.1C、No.9Aから薬品臭
＊9Y,9Z,は水量不足により測定不可　＊コンプレッサー停止中（11月21日から）
＊ NO.13,No.14はアクセス困難のため未測定</t>
    <rPh sb="46" eb="48">
      <t>イオウ</t>
    </rPh>
    <rPh sb="48" eb="49">
      <t>シュウ</t>
    </rPh>
    <rPh sb="69" eb="71">
      <t>ヤクヒン</t>
    </rPh>
    <rPh sb="71" eb="72">
      <t>シュウ</t>
    </rPh>
    <phoneticPr fontId="19"/>
  </si>
  <si>
    <t>1月20日</t>
    <rPh sb="4" eb="5">
      <t>ニチ</t>
    </rPh>
    <phoneticPr fontId="19"/>
  </si>
  <si>
    <t>1月27日</t>
    <rPh sb="1" eb="2">
      <t>ガツ</t>
    </rPh>
    <rPh sb="4" eb="5">
      <t>ニチ</t>
    </rPh>
    <phoneticPr fontId="19"/>
  </si>
  <si>
    <t>1月27日</t>
    <rPh sb="1" eb="2">
      <t>ガツ</t>
    </rPh>
    <rPh sb="4" eb="5">
      <t>ニチ</t>
    </rPh>
    <phoneticPr fontId="19"/>
  </si>
  <si>
    <t>2月4日</t>
    <rPh sb="1" eb="2">
      <t>ガツ</t>
    </rPh>
    <rPh sb="3" eb="4">
      <t>カ</t>
    </rPh>
    <phoneticPr fontId="19"/>
  </si>
  <si>
    <t>2月4日</t>
    <rPh sb="1" eb="2">
      <t>ガツ</t>
    </rPh>
    <rPh sb="3" eb="4">
      <t>カ</t>
    </rPh>
    <phoneticPr fontId="19"/>
  </si>
  <si>
    <t>※No.3B、NSW-3、No.4B、NSW-5、No.9B、NSW-12、NSW-15から硫黄臭, 
    No.1C、No.9Aから薬品臭
＊コンプレッサ一部稼働中（TOW,PIWの一部のみ）
＊ NO.13,No.14はアクセス困難のため未測定</t>
    <rPh sb="46" eb="48">
      <t>イオウ</t>
    </rPh>
    <rPh sb="48" eb="49">
      <t>シュウ</t>
    </rPh>
    <rPh sb="69" eb="71">
      <t>ヤクヒン</t>
    </rPh>
    <rPh sb="71" eb="72">
      <t>シュウ</t>
    </rPh>
    <rPh sb="80" eb="82">
      <t>イチブ</t>
    </rPh>
    <rPh sb="82" eb="85">
      <t>カドウチュウ</t>
    </rPh>
    <rPh sb="94" eb="96">
      <t>イチブ</t>
    </rPh>
    <phoneticPr fontId="19"/>
  </si>
  <si>
    <t>13.5m</t>
    <phoneticPr fontId="19"/>
  </si>
  <si>
    <t>2月10日</t>
    <rPh sb="1" eb="2">
      <t>ガツ</t>
    </rPh>
    <rPh sb="4" eb="5">
      <t>カ</t>
    </rPh>
    <phoneticPr fontId="19"/>
  </si>
  <si>
    <t>※No.1C、No.3B、No.5B、No.9B、NSW-15から硫黄臭, 
No.9Aからガソリン臭
＊コンプレッサ一部稼働中（TOW,PIWの一部のみ）
＊ NO.13,No.14はアクセス困難のため未測定</t>
    <rPh sb="33" eb="35">
      <t>イオウ</t>
    </rPh>
    <rPh sb="35" eb="36">
      <t>シュウ</t>
    </rPh>
    <rPh sb="59" eb="61">
      <t>イチブ</t>
    </rPh>
    <rPh sb="61" eb="64">
      <t>カドウチュウ</t>
    </rPh>
    <rPh sb="73" eb="75">
      <t>イチブ</t>
    </rPh>
    <phoneticPr fontId="19"/>
  </si>
  <si>
    <t>＊1月30日～コンプレッサ一部再稼働中（TOW,PIWの一部のみ）</t>
    <rPh sb="2" eb="3">
      <t>ガツ</t>
    </rPh>
    <rPh sb="5" eb="6">
      <t>ニチ</t>
    </rPh>
    <rPh sb="15" eb="16">
      <t>サイ</t>
    </rPh>
    <rPh sb="16" eb="18">
      <t>カドウ</t>
    </rPh>
    <phoneticPr fontId="19"/>
  </si>
  <si>
    <t>2月18日</t>
    <rPh sb="1" eb="2">
      <t>ガツ</t>
    </rPh>
    <rPh sb="4" eb="5">
      <t>ニチ</t>
    </rPh>
    <phoneticPr fontId="19"/>
  </si>
  <si>
    <t>＊2月19日：対策全井再稼働開始</t>
    <rPh sb="2" eb="3">
      <t>ガツ</t>
    </rPh>
    <rPh sb="5" eb="6">
      <t>ニチ</t>
    </rPh>
    <rPh sb="7" eb="9">
      <t>タイサク</t>
    </rPh>
    <rPh sb="9" eb="10">
      <t>ゼン</t>
    </rPh>
    <rPh sb="10" eb="11">
      <t>イ</t>
    </rPh>
    <rPh sb="11" eb="14">
      <t>サイカドウ</t>
    </rPh>
    <rPh sb="14" eb="16">
      <t>カイシ</t>
    </rPh>
    <phoneticPr fontId="19"/>
  </si>
  <si>
    <t>2月25日</t>
    <rPh sb="1" eb="2">
      <t>ガツ</t>
    </rPh>
    <rPh sb="4" eb="5">
      <t>ニチ</t>
    </rPh>
    <phoneticPr fontId="19"/>
  </si>
  <si>
    <t>※No.3B、No.9B、NSW-15から硫黄臭, No.9Aからガソリン臭
＊コンプレッサー全ライン稼働開始（2月19日～）
＊ NO.13,No.14はアクセス困難のため未測定</t>
    <rPh sb="21" eb="23">
      <t>イオウ</t>
    </rPh>
    <rPh sb="23" eb="24">
      <t>シュウ</t>
    </rPh>
    <rPh sb="47" eb="48">
      <t>ゼン</t>
    </rPh>
    <rPh sb="51" eb="53">
      <t>カドウ</t>
    </rPh>
    <rPh sb="53" eb="55">
      <t>カイシ</t>
    </rPh>
    <rPh sb="57" eb="58">
      <t>ガツ</t>
    </rPh>
    <rPh sb="60" eb="61">
      <t>ニチ</t>
    </rPh>
    <phoneticPr fontId="19"/>
  </si>
  <si>
    <t>※No.3B、NSW-12、NSW-15から硫黄臭, No.9Aからガソリン臭
＊コンプレッサー全ライン稼働開始（2月19日～）
＊ NO.13,No.14はアクセス困難のため未測定</t>
    <rPh sb="22" eb="24">
      <t>イオウ</t>
    </rPh>
    <rPh sb="24" eb="25">
      <t>シュウ</t>
    </rPh>
    <rPh sb="48" eb="49">
      <t>ゼン</t>
    </rPh>
    <rPh sb="52" eb="54">
      <t>カドウ</t>
    </rPh>
    <rPh sb="54" eb="56">
      <t>カイシ</t>
    </rPh>
    <rPh sb="58" eb="59">
      <t>ガツ</t>
    </rPh>
    <rPh sb="61" eb="62">
      <t>ニチ</t>
    </rPh>
    <phoneticPr fontId="19"/>
  </si>
  <si>
    <t>3月2日</t>
    <rPh sb="1" eb="2">
      <t>ガツ</t>
    </rPh>
    <rPh sb="3" eb="4">
      <t>ニチ</t>
    </rPh>
    <phoneticPr fontId="19"/>
  </si>
  <si>
    <t>3月2日</t>
    <rPh sb="1" eb="2">
      <t>ガツ</t>
    </rPh>
    <rPh sb="3" eb="4">
      <t>ニチ</t>
    </rPh>
    <phoneticPr fontId="19"/>
  </si>
  <si>
    <t>既存観測井No.2（19.5m)</t>
    <phoneticPr fontId="19"/>
  </si>
  <si>
    <t>既存観測井No.2（16.5m)</t>
    <phoneticPr fontId="19"/>
  </si>
  <si>
    <t>既存観測井No.2（18m)</t>
    <phoneticPr fontId="19"/>
  </si>
  <si>
    <t>既存観測井No.4(17m)</t>
    <phoneticPr fontId="19"/>
  </si>
  <si>
    <t>既存観測井No.4(11m)</t>
    <phoneticPr fontId="19"/>
  </si>
  <si>
    <t>既存観測井No.4(14m)</t>
    <phoneticPr fontId="19"/>
  </si>
  <si>
    <t>※No.3B、NSW-3、No.9B、NSW-12、NSW-15から硫黄臭,
 No.9Aからガソリン臭
＊井戸洗浄のため、コンプレッサーはPWのラインを停止
＊ NO.13,No.14はアクセス困難のため未測定</t>
    <rPh sb="34" eb="36">
      <t>イオウ</t>
    </rPh>
    <rPh sb="36" eb="37">
      <t>シュウ</t>
    </rPh>
    <rPh sb="54" eb="56">
      <t>イド</t>
    </rPh>
    <rPh sb="56" eb="58">
      <t>センジョウ</t>
    </rPh>
    <rPh sb="77" eb="79">
      <t>テイシ</t>
    </rPh>
    <phoneticPr fontId="19"/>
  </si>
  <si>
    <t>3月18日</t>
    <rPh sb="1" eb="2">
      <t>ガツ</t>
    </rPh>
    <rPh sb="4" eb="5">
      <t>カ</t>
    </rPh>
    <phoneticPr fontId="19"/>
  </si>
  <si>
    <t>3月23日</t>
    <rPh sb="1" eb="2">
      <t>ガツ</t>
    </rPh>
    <rPh sb="4" eb="5">
      <t>カ</t>
    </rPh>
    <phoneticPr fontId="19"/>
  </si>
  <si>
    <t>3月10日</t>
    <rPh sb="1" eb="2">
      <t>ガツ</t>
    </rPh>
    <rPh sb="4" eb="5">
      <t>カ</t>
    </rPh>
    <phoneticPr fontId="19"/>
  </si>
  <si>
    <t xml:space="preserve">＊3月10日深夜から17日昼までコンプレッサー停止
</t>
    <rPh sb="2" eb="3">
      <t>ガツ</t>
    </rPh>
    <rPh sb="5" eb="6">
      <t>カ</t>
    </rPh>
    <rPh sb="6" eb="8">
      <t>シンヤ</t>
    </rPh>
    <rPh sb="12" eb="14">
      <t>ニチヒル</t>
    </rPh>
    <rPh sb="23" eb="25">
      <t>テイシ</t>
    </rPh>
    <phoneticPr fontId="19"/>
  </si>
  <si>
    <t>3月30日</t>
    <rPh sb="1" eb="2">
      <t>ガツ</t>
    </rPh>
    <rPh sb="4" eb="5">
      <t>ニチ</t>
    </rPh>
    <phoneticPr fontId="19"/>
  </si>
  <si>
    <t>※No.3B、NSW-3、No.9B、NSW-12、NSW-15から硫黄臭,
 No.9Aからガソリン臭
＊井戸洗浄のため、コンプレッサーはPIWのラインを停止
＊ NO.13,No.14はアクセス困難のため未測定</t>
    <rPh sb="34" eb="36">
      <t>イオウ</t>
    </rPh>
    <rPh sb="36" eb="37">
      <t>シュウ</t>
    </rPh>
    <rPh sb="54" eb="56">
      <t>イド</t>
    </rPh>
    <rPh sb="56" eb="58">
      <t>センジョウ</t>
    </rPh>
    <rPh sb="78" eb="80">
      <t>テイシ</t>
    </rPh>
    <phoneticPr fontId="19"/>
  </si>
  <si>
    <t>4月6日</t>
    <rPh sb="1" eb="2">
      <t>ガツ</t>
    </rPh>
    <rPh sb="3" eb="4">
      <t>ニチ</t>
    </rPh>
    <phoneticPr fontId="19"/>
  </si>
  <si>
    <t>※No.3B、NSW-3、No.9B、NSW-12、NSW-15から硫黄臭,
 No.9Aからガソリン臭
井戸洗浄は終了
＊ NO.13,No.14はアクセス困難のため未測定</t>
    <rPh sb="34" eb="36">
      <t>イオウ</t>
    </rPh>
    <rPh sb="36" eb="37">
      <t>シュウ</t>
    </rPh>
    <rPh sb="53" eb="55">
      <t>イド</t>
    </rPh>
    <rPh sb="55" eb="57">
      <t>センジョウ</t>
    </rPh>
    <rPh sb="58" eb="60">
      <t>シュウリョウ</t>
    </rPh>
    <phoneticPr fontId="19"/>
  </si>
  <si>
    <t>4月14日</t>
    <rPh sb="1" eb="2">
      <t>ガツ</t>
    </rPh>
    <rPh sb="4" eb="5">
      <t>ニチ</t>
    </rPh>
    <phoneticPr fontId="19"/>
  </si>
  <si>
    <t>4月14日</t>
    <rPh sb="1" eb="2">
      <t>ガツ</t>
    </rPh>
    <rPh sb="4" eb="5">
      <t>ニチ</t>
    </rPh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</si>
  <si>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</si>
  <si>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</si>
  <si>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</si>
  <si>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</si>
  <si>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</si>
  <si>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-</t>
    <phoneticPr fontId="19"/>
  </si>
  <si>
    <t>※No.3B、NSW-3、No.9B、NSW-12、NSW-15から硫黄臭,
 No.9Aからガソリン臭
＊ NO.13,No.14はアクセス困難のため未測定</t>
    <rPh sb="34" eb="36">
      <t>イオウ</t>
    </rPh>
    <rPh sb="36" eb="37">
      <t>シュウ</t>
    </rPh>
    <phoneticPr fontId="19"/>
  </si>
  <si>
    <t>16.5m</t>
    <phoneticPr fontId="19"/>
  </si>
  <si>
    <t>※No.3B、NSW-12、NSW-15から硫黄臭,
 No.9Aからガソリン臭
＊ NO.13,No.14はアクセス困難のため未測定</t>
    <rPh sb="22" eb="24">
      <t>イオウ</t>
    </rPh>
    <rPh sb="24" eb="25">
      <t>シュウ</t>
    </rPh>
    <phoneticPr fontId="19"/>
  </si>
  <si>
    <t>4月20日</t>
    <rPh sb="1" eb="2">
      <t>ガツ</t>
    </rPh>
    <rPh sb="4" eb="5">
      <t>ニチ</t>
    </rPh>
    <phoneticPr fontId="19"/>
  </si>
  <si>
    <t>＊3月7日～４月13日：井戸洗浄作業。水位などに変化がありました。</t>
    <rPh sb="2" eb="3">
      <t>ガツ</t>
    </rPh>
    <rPh sb="4" eb="5">
      <t>ニチ</t>
    </rPh>
    <rPh sb="7" eb="8">
      <t>ガツ</t>
    </rPh>
    <rPh sb="10" eb="11">
      <t>ニチ</t>
    </rPh>
    <rPh sb="12" eb="14">
      <t>イド</t>
    </rPh>
    <rPh sb="14" eb="16">
      <t>センジョウ</t>
    </rPh>
    <rPh sb="16" eb="18">
      <t>サギョウ</t>
    </rPh>
    <rPh sb="19" eb="21">
      <t>スイイ</t>
    </rPh>
    <rPh sb="24" eb="26">
      <t>ヘンカ</t>
    </rPh>
    <phoneticPr fontId="19"/>
  </si>
  <si>
    <t>4月27日</t>
    <rPh sb="1" eb="2">
      <t>ガツ</t>
    </rPh>
    <rPh sb="4" eb="5">
      <t>ニチ</t>
    </rPh>
    <phoneticPr fontId="19"/>
  </si>
  <si>
    <t>NSW－16</t>
    <phoneticPr fontId="19"/>
  </si>
  <si>
    <t>5月7日</t>
    <rPh sb="1" eb="2">
      <t>ガツ</t>
    </rPh>
    <rPh sb="3" eb="4">
      <t>ニチ</t>
    </rPh>
    <phoneticPr fontId="19"/>
  </si>
  <si>
    <t>※No.3B、No.4B、NSW-15から硫黄臭,
 No.9Aからガソリン臭
＊ NO.13,No.14はアクセス困難のため未測定</t>
    <rPh sb="21" eb="23">
      <t>イオウ</t>
    </rPh>
    <rPh sb="23" eb="24">
      <t>シュウ</t>
    </rPh>
    <phoneticPr fontId="19"/>
  </si>
  <si>
    <t>5月11日</t>
    <rPh sb="1" eb="2">
      <t>ガツ</t>
    </rPh>
    <rPh sb="4" eb="5">
      <t>ニチ</t>
    </rPh>
    <phoneticPr fontId="19"/>
  </si>
  <si>
    <t>5月18日</t>
    <rPh sb="1" eb="2">
      <t>ガツ</t>
    </rPh>
    <rPh sb="4" eb="5">
      <t>ニチ</t>
    </rPh>
    <phoneticPr fontId="19"/>
  </si>
  <si>
    <t>5月25日</t>
    <rPh sb="1" eb="2">
      <t>ガツ</t>
    </rPh>
    <rPh sb="4" eb="5">
      <t>ニチ</t>
    </rPh>
    <phoneticPr fontId="19"/>
  </si>
  <si>
    <t>6月1日</t>
    <rPh sb="1" eb="2">
      <t>ガツ</t>
    </rPh>
    <rPh sb="3" eb="4">
      <t>ニチ</t>
    </rPh>
    <phoneticPr fontId="19"/>
  </si>
  <si>
    <t>※No.3B、NSW-12、NSW-15から硫黄臭,
 　No.9Aからガソリン臭
※NO.13,No.14はアクセス困難のため未測定</t>
    <rPh sb="22" eb="24">
      <t>イオウ</t>
    </rPh>
    <rPh sb="24" eb="25">
      <t>シュウ</t>
    </rPh>
    <phoneticPr fontId="19"/>
  </si>
  <si>
    <t>＊6月1日：NSW１、最深部の塩素イオン濃度測定不可</t>
    <rPh sb="2" eb="3">
      <t>ガツ</t>
    </rPh>
    <rPh sb="4" eb="5">
      <t>ニチ</t>
    </rPh>
    <rPh sb="11" eb="14">
      <t>サイシンブ</t>
    </rPh>
    <rPh sb="15" eb="17">
      <t>エンソ</t>
    </rPh>
    <rPh sb="20" eb="22">
      <t>ノウド</t>
    </rPh>
    <rPh sb="22" eb="24">
      <t>ソクテイ</t>
    </rPh>
    <rPh sb="24" eb="26">
      <t>フカ</t>
    </rPh>
    <phoneticPr fontId="19"/>
  </si>
  <si>
    <t>※No.3B、NSW-12、NSW-15から硫黄臭,
 　No.9Aからガソリン臭
※No.13の観測再開（山の裏側に登れる経路ができた）
※No.14は掘削時に完全に破壊されたため、観測不可能</t>
    <rPh sb="22" eb="24">
      <t>イオウ</t>
    </rPh>
    <rPh sb="24" eb="25">
      <t>シュウ</t>
    </rPh>
    <rPh sb="49" eb="51">
      <t>カンソク</t>
    </rPh>
    <rPh sb="51" eb="53">
      <t>サイカイ</t>
    </rPh>
    <rPh sb="54" eb="55">
      <t>ヤマ</t>
    </rPh>
    <rPh sb="56" eb="58">
      <t>ウラガワ</t>
    </rPh>
    <rPh sb="59" eb="60">
      <t>ノボ</t>
    </rPh>
    <rPh sb="62" eb="64">
      <t>ケイロ</t>
    </rPh>
    <rPh sb="77" eb="79">
      <t>クッサク</t>
    </rPh>
    <rPh sb="79" eb="80">
      <t>ジ</t>
    </rPh>
    <rPh sb="81" eb="83">
      <t>カンゼン</t>
    </rPh>
    <rPh sb="84" eb="86">
      <t>ハカイ</t>
    </rPh>
    <rPh sb="92" eb="94">
      <t>カンソク</t>
    </rPh>
    <rPh sb="94" eb="97">
      <t>フカノウ</t>
    </rPh>
    <phoneticPr fontId="19"/>
  </si>
  <si>
    <t>6月8日</t>
    <rPh sb="1" eb="2">
      <t>ガツ</t>
    </rPh>
    <rPh sb="3" eb="4">
      <t>カ</t>
    </rPh>
    <phoneticPr fontId="19"/>
  </si>
  <si>
    <t>＊6月8日：NSW13、観測再開</t>
    <rPh sb="2" eb="3">
      <t>ガツ</t>
    </rPh>
    <rPh sb="4" eb="5">
      <t>ニチ</t>
    </rPh>
    <rPh sb="12" eb="14">
      <t>カンソク</t>
    </rPh>
    <rPh sb="14" eb="16">
      <t>サイカイ</t>
    </rPh>
    <phoneticPr fontId="19"/>
  </si>
  <si>
    <t>※No.3B、NSW-3、NSW-12から硫黄臭,
 　No.9Aからガソリン臭
※No.13の観測再開（山の裏側に登れる経路ができた）
※No.14は掘削時に完全に破壊されたため、観測不可能</t>
    <rPh sb="21" eb="23">
      <t>イオウ</t>
    </rPh>
    <rPh sb="23" eb="24">
      <t>シュウ</t>
    </rPh>
    <rPh sb="48" eb="50">
      <t>カンソク</t>
    </rPh>
    <rPh sb="50" eb="52">
      <t>サイカイ</t>
    </rPh>
    <rPh sb="53" eb="54">
      <t>ヤマ</t>
    </rPh>
    <rPh sb="55" eb="57">
      <t>ウラガワ</t>
    </rPh>
    <rPh sb="58" eb="59">
      <t>ノボ</t>
    </rPh>
    <rPh sb="61" eb="63">
      <t>ケイロ</t>
    </rPh>
    <rPh sb="76" eb="78">
      <t>クッサク</t>
    </rPh>
    <rPh sb="78" eb="79">
      <t>ジ</t>
    </rPh>
    <rPh sb="80" eb="82">
      <t>カンゼン</t>
    </rPh>
    <rPh sb="83" eb="85">
      <t>ハカイ</t>
    </rPh>
    <rPh sb="91" eb="93">
      <t>カンソク</t>
    </rPh>
    <rPh sb="93" eb="96">
      <t>フカノウ</t>
    </rPh>
    <phoneticPr fontId="19"/>
  </si>
  <si>
    <t>6月15日</t>
    <rPh sb="1" eb="2">
      <t>ガツ</t>
    </rPh>
    <rPh sb="4" eb="5">
      <t>カ</t>
    </rPh>
    <phoneticPr fontId="19"/>
  </si>
  <si>
    <t>6月15日</t>
    <rPh sb="1" eb="2">
      <t>ガツ</t>
    </rPh>
    <rPh sb="4" eb="5">
      <t>ニチ</t>
    </rPh>
    <phoneticPr fontId="19"/>
  </si>
  <si>
    <t>＊6月8日：OWno.13井戸群、観測再開</t>
    <rPh sb="2" eb="3">
      <t>ガツ</t>
    </rPh>
    <rPh sb="4" eb="5">
      <t>ニチ</t>
    </rPh>
    <rPh sb="13" eb="15">
      <t>イド</t>
    </rPh>
    <rPh sb="15" eb="16">
      <t>グン</t>
    </rPh>
    <rPh sb="17" eb="19">
      <t>カンソク</t>
    </rPh>
    <rPh sb="19" eb="21">
      <t>サイカイ</t>
    </rPh>
    <phoneticPr fontId="19"/>
  </si>
  <si>
    <t>6月22日</t>
    <rPh sb="1" eb="2">
      <t>ガツ</t>
    </rPh>
    <rPh sb="4" eb="5">
      <t>ニチ</t>
    </rPh>
    <phoneticPr fontId="19"/>
  </si>
  <si>
    <t>※No.3B、NSW-3、No.4B、NSW-12、NSW-15から硫黄臭,
 　No.9A、NSW-13からガソリン臭
※No.13の観測再開（山の裏側に登れる経路ができた）
※No.14は掘削時に完全に破壊されたため、観測不可能</t>
    <rPh sb="34" eb="36">
      <t>イオウ</t>
    </rPh>
    <rPh sb="36" eb="37">
      <t>シュウ</t>
    </rPh>
    <rPh sb="68" eb="70">
      <t>カンソク</t>
    </rPh>
    <rPh sb="70" eb="72">
      <t>サイカイ</t>
    </rPh>
    <rPh sb="73" eb="74">
      <t>ヤマ</t>
    </rPh>
    <rPh sb="75" eb="77">
      <t>ウラガワ</t>
    </rPh>
    <rPh sb="78" eb="79">
      <t>ノボ</t>
    </rPh>
    <rPh sb="81" eb="83">
      <t>ケイロ</t>
    </rPh>
    <rPh sb="96" eb="98">
      <t>クッサク</t>
    </rPh>
    <rPh sb="98" eb="99">
      <t>ジ</t>
    </rPh>
    <rPh sb="100" eb="102">
      <t>カンゼン</t>
    </rPh>
    <rPh sb="103" eb="105">
      <t>ハカイ</t>
    </rPh>
    <rPh sb="111" eb="113">
      <t>カンソク</t>
    </rPh>
    <rPh sb="113" eb="116">
      <t>フカノウ</t>
    </rPh>
    <phoneticPr fontId="19"/>
  </si>
  <si>
    <t>6月29日</t>
    <rPh sb="1" eb="2">
      <t>ガツ</t>
    </rPh>
    <rPh sb="4" eb="5">
      <t>ニチ</t>
    </rPh>
    <phoneticPr fontId="19"/>
  </si>
  <si>
    <t>7月6日</t>
    <rPh sb="1" eb="2">
      <t>ガツ</t>
    </rPh>
    <rPh sb="3" eb="4">
      <t>カ</t>
    </rPh>
    <phoneticPr fontId="19"/>
  </si>
  <si>
    <t>※No.3B、NSW-12、NSW-15から硫黄臭,
 　No.9A、No.13D、E、NSW-13からガソリン臭、No.13B、Cから薬品臭
※No.13の観測再開（山の裏側に登れる経路ができた）
※No.14は掘削時に完全に破壊されたため、観測不可能</t>
    <rPh sb="22" eb="24">
      <t>イオウ</t>
    </rPh>
    <rPh sb="24" eb="25">
      <t>シュウ</t>
    </rPh>
    <rPh sb="79" eb="81">
      <t>カンソク</t>
    </rPh>
    <rPh sb="81" eb="83">
      <t>サイカイ</t>
    </rPh>
    <rPh sb="84" eb="85">
      <t>ヤマ</t>
    </rPh>
    <rPh sb="86" eb="88">
      <t>ウラガワ</t>
    </rPh>
    <rPh sb="89" eb="90">
      <t>ノボ</t>
    </rPh>
    <rPh sb="92" eb="94">
      <t>ケイロ</t>
    </rPh>
    <rPh sb="107" eb="109">
      <t>クッサク</t>
    </rPh>
    <rPh sb="109" eb="110">
      <t>ジ</t>
    </rPh>
    <rPh sb="111" eb="113">
      <t>カンゼン</t>
    </rPh>
    <rPh sb="114" eb="116">
      <t>ハカイ</t>
    </rPh>
    <rPh sb="122" eb="124">
      <t>カンソク</t>
    </rPh>
    <rPh sb="124" eb="127">
      <t>フカノウ</t>
    </rPh>
    <phoneticPr fontId="19"/>
  </si>
  <si>
    <t>7月13日</t>
    <rPh sb="1" eb="2">
      <t>ガツ</t>
    </rPh>
    <rPh sb="4" eb="5">
      <t>カ</t>
    </rPh>
    <phoneticPr fontId="19"/>
  </si>
  <si>
    <t>7月20日</t>
    <rPh sb="1" eb="2">
      <t>ガツ</t>
    </rPh>
    <rPh sb="4" eb="5">
      <t>カ</t>
    </rPh>
    <phoneticPr fontId="19"/>
  </si>
  <si>
    <t>※No.3B、NSW-12、NSW-15から硫黄臭,
 　No.9A、No.13B、D、NSW-13からガソリン臭
※No.13の観測再開（山の裏側に登れる経路ができた）
※No.14は掘削時に完全に破壊されたため、観測不可能</t>
    <rPh sb="22" eb="24">
      <t>イオウ</t>
    </rPh>
    <rPh sb="24" eb="25">
      <t>シュウ</t>
    </rPh>
    <rPh sb="65" eb="67">
      <t>カンソク</t>
    </rPh>
    <rPh sb="67" eb="69">
      <t>サイカイ</t>
    </rPh>
    <rPh sb="70" eb="71">
      <t>ヤマ</t>
    </rPh>
    <rPh sb="72" eb="74">
      <t>ウラガワ</t>
    </rPh>
    <rPh sb="75" eb="76">
      <t>ノボ</t>
    </rPh>
    <rPh sb="78" eb="80">
      <t>ケイロ</t>
    </rPh>
    <rPh sb="93" eb="95">
      <t>クッサク</t>
    </rPh>
    <rPh sb="95" eb="96">
      <t>ジ</t>
    </rPh>
    <rPh sb="97" eb="99">
      <t>カンゼン</t>
    </rPh>
    <rPh sb="100" eb="102">
      <t>ハカイ</t>
    </rPh>
    <rPh sb="108" eb="110">
      <t>カンソク</t>
    </rPh>
    <rPh sb="110" eb="113">
      <t>フカノウ</t>
    </rPh>
    <phoneticPr fontId="19"/>
  </si>
  <si>
    <t>7月27日</t>
    <rPh sb="1" eb="2">
      <t>ガツ</t>
    </rPh>
    <rPh sb="4" eb="5">
      <t>カ</t>
    </rPh>
    <phoneticPr fontId="19"/>
  </si>
  <si>
    <t>8月4日</t>
    <rPh sb="1" eb="2">
      <t>ガツ</t>
    </rPh>
    <rPh sb="3" eb="4">
      <t>カ</t>
    </rPh>
    <phoneticPr fontId="19"/>
  </si>
  <si>
    <t>8月11日</t>
    <rPh sb="1" eb="2">
      <t>ガツ</t>
    </rPh>
    <rPh sb="4" eb="5">
      <t>カ</t>
    </rPh>
    <phoneticPr fontId="19"/>
  </si>
  <si>
    <t>※No.3B、NSW-12、NSW-15から硫黄臭,
 　No.9A、No.13A、E、NSW-13からガソリン臭。No.13B、Cから薬品臭
※No.13の観測再開（山の裏側に登れる経路ができた）
※No.14は掘削時に完全に破壊されたため、観測不可能</t>
    <rPh sb="22" eb="24">
      <t>イオウ</t>
    </rPh>
    <rPh sb="24" eb="25">
      <t>シュウ</t>
    </rPh>
    <rPh sb="68" eb="70">
      <t>ヤクヒン</t>
    </rPh>
    <rPh sb="70" eb="71">
      <t>ニオ</t>
    </rPh>
    <rPh sb="79" eb="81">
      <t>カンソク</t>
    </rPh>
    <rPh sb="81" eb="83">
      <t>サイカイ</t>
    </rPh>
    <rPh sb="84" eb="85">
      <t>ヤマ</t>
    </rPh>
    <rPh sb="86" eb="88">
      <t>ウラガワ</t>
    </rPh>
    <rPh sb="89" eb="90">
      <t>ノボ</t>
    </rPh>
    <rPh sb="92" eb="94">
      <t>ケイロ</t>
    </rPh>
    <rPh sb="107" eb="109">
      <t>クッサク</t>
    </rPh>
    <rPh sb="109" eb="110">
      <t>ジ</t>
    </rPh>
    <rPh sb="111" eb="113">
      <t>カンゼン</t>
    </rPh>
    <rPh sb="114" eb="116">
      <t>ハカイ</t>
    </rPh>
    <rPh sb="122" eb="124">
      <t>カンソク</t>
    </rPh>
    <rPh sb="124" eb="127">
      <t>フカノウ</t>
    </rPh>
    <phoneticPr fontId="19"/>
  </si>
  <si>
    <t>8月17日</t>
    <rPh sb="1" eb="2">
      <t>ガツ</t>
    </rPh>
    <rPh sb="4" eb="5">
      <t>ニチ</t>
    </rPh>
    <phoneticPr fontId="19"/>
  </si>
  <si>
    <t>8月17日</t>
    <rPh sb="1" eb="2">
      <t>ガツ</t>
    </rPh>
    <rPh sb="4" eb="5">
      <t>ニチ</t>
    </rPh>
    <phoneticPr fontId="19"/>
  </si>
  <si>
    <t>NSW－3</t>
    <phoneticPr fontId="19"/>
  </si>
  <si>
    <t>※No.3B、NSW-3、NSW-12、NSW-15から硫黄臭,
 　No.9A、No.13A、B、E、NSW-13からガソリン臭。No.13C、Dから薬品臭
※No.13の観測再開（山の裏側に登れる経路ができた）
※No.14は掘削時に完全に破壊されたため、観測不可能</t>
    <rPh sb="28" eb="30">
      <t>イオウ</t>
    </rPh>
    <rPh sb="30" eb="31">
      <t>シュウ</t>
    </rPh>
    <rPh sb="76" eb="78">
      <t>ヤクヒン</t>
    </rPh>
    <rPh sb="78" eb="79">
      <t>ニオ</t>
    </rPh>
    <rPh sb="87" eb="89">
      <t>カンソク</t>
    </rPh>
    <rPh sb="89" eb="91">
      <t>サイカイ</t>
    </rPh>
    <rPh sb="92" eb="93">
      <t>ヤマ</t>
    </rPh>
    <rPh sb="94" eb="96">
      <t>ウラガワ</t>
    </rPh>
    <rPh sb="97" eb="98">
      <t>ノボ</t>
    </rPh>
    <rPh sb="100" eb="102">
      <t>ケイロ</t>
    </rPh>
    <rPh sb="115" eb="117">
      <t>クッサク</t>
    </rPh>
    <rPh sb="117" eb="118">
      <t>ジ</t>
    </rPh>
    <rPh sb="119" eb="121">
      <t>カンゼン</t>
    </rPh>
    <rPh sb="122" eb="124">
      <t>ハカイ</t>
    </rPh>
    <rPh sb="130" eb="132">
      <t>カンソク</t>
    </rPh>
    <rPh sb="132" eb="135">
      <t>フカノウ</t>
    </rPh>
    <phoneticPr fontId="19"/>
  </si>
  <si>
    <t>8月24日</t>
    <rPh sb="1" eb="2">
      <t>ガツ</t>
    </rPh>
    <rPh sb="4" eb="5">
      <t>ニチ</t>
    </rPh>
    <phoneticPr fontId="19"/>
  </si>
  <si>
    <t>8月31日</t>
    <rPh sb="1" eb="2">
      <t>ガツ</t>
    </rPh>
    <rPh sb="4" eb="5">
      <t>ニチ</t>
    </rPh>
    <phoneticPr fontId="19"/>
  </si>
  <si>
    <t>※No.3B、NSW-12、NSW-15から硫黄臭,
 　No.9A、No.13A、B、E、NSW-13からガソリン臭。No.13C、Dから薬品臭
※No.13の観測再開（山の裏側に登れる経路ができた）
※No.14は掘削時に完全に破壊されたため、観測不可能</t>
    <rPh sb="22" eb="24">
      <t>イオウ</t>
    </rPh>
    <rPh sb="24" eb="25">
      <t>シュウ</t>
    </rPh>
    <rPh sb="70" eb="72">
      <t>ヤクヒン</t>
    </rPh>
    <rPh sb="72" eb="73">
      <t>ニオ</t>
    </rPh>
    <rPh sb="81" eb="83">
      <t>カンソク</t>
    </rPh>
    <rPh sb="83" eb="85">
      <t>サイカイ</t>
    </rPh>
    <rPh sb="86" eb="87">
      <t>ヤマ</t>
    </rPh>
    <rPh sb="88" eb="90">
      <t>ウラガワ</t>
    </rPh>
    <rPh sb="91" eb="92">
      <t>ノボ</t>
    </rPh>
    <rPh sb="94" eb="96">
      <t>ケイロ</t>
    </rPh>
    <rPh sb="109" eb="111">
      <t>クッサク</t>
    </rPh>
    <rPh sb="111" eb="112">
      <t>ジ</t>
    </rPh>
    <rPh sb="113" eb="115">
      <t>カンゼン</t>
    </rPh>
    <rPh sb="116" eb="118">
      <t>ハカイ</t>
    </rPh>
    <rPh sb="124" eb="126">
      <t>カンソク</t>
    </rPh>
    <rPh sb="126" eb="129">
      <t>フカノウ</t>
    </rPh>
    <phoneticPr fontId="19"/>
  </si>
  <si>
    <t>9月7日</t>
    <rPh sb="1" eb="2">
      <t>ガツ</t>
    </rPh>
    <rPh sb="3" eb="4">
      <t>ニチ</t>
    </rPh>
    <phoneticPr fontId="19"/>
  </si>
  <si>
    <t>9月7日</t>
    <phoneticPr fontId="19"/>
  </si>
  <si>
    <t>9月15日</t>
    <rPh sb="4" eb="5">
      <t>ニチ</t>
    </rPh>
    <phoneticPr fontId="19"/>
  </si>
  <si>
    <t>9月15日</t>
    <rPh sb="1" eb="2">
      <t>ガツ</t>
    </rPh>
    <rPh sb="4" eb="5">
      <t>ニチ</t>
    </rPh>
    <phoneticPr fontId="19"/>
  </si>
  <si>
    <t>※No.3B、NSW-12、NSW-15から硫黄臭,
 　No.9A、No.13A、E、NSW-13からガソリン臭。No.13B、Cから薬品臭。
※No.13の観測再開（山の裏側に登れる経路ができた）
※No.14は掘削時に完全に破壊されたため、観測不可能</t>
    <rPh sb="22" eb="24">
      <t>イオウ</t>
    </rPh>
    <rPh sb="24" eb="25">
      <t>シュウ</t>
    </rPh>
    <rPh sb="68" eb="70">
      <t>ヤクヒン</t>
    </rPh>
    <rPh sb="70" eb="71">
      <t>ニオ</t>
    </rPh>
    <rPh sb="80" eb="82">
      <t>カンソク</t>
    </rPh>
    <rPh sb="82" eb="84">
      <t>サイカイ</t>
    </rPh>
    <rPh sb="85" eb="86">
      <t>ヤマ</t>
    </rPh>
    <rPh sb="87" eb="89">
      <t>ウラガワ</t>
    </rPh>
    <rPh sb="90" eb="91">
      <t>ノボ</t>
    </rPh>
    <rPh sb="93" eb="95">
      <t>ケイロ</t>
    </rPh>
    <rPh sb="108" eb="110">
      <t>クッサク</t>
    </rPh>
    <rPh sb="110" eb="111">
      <t>ジ</t>
    </rPh>
    <rPh sb="112" eb="114">
      <t>カンゼン</t>
    </rPh>
    <rPh sb="115" eb="117">
      <t>ハカイ</t>
    </rPh>
    <rPh sb="123" eb="125">
      <t>カンソク</t>
    </rPh>
    <rPh sb="125" eb="128">
      <t>フカノウ</t>
    </rPh>
    <phoneticPr fontId="19"/>
  </si>
  <si>
    <t>9月23日</t>
    <rPh sb="1" eb="2">
      <t>ガツ</t>
    </rPh>
    <rPh sb="4" eb="5">
      <t>ニチ</t>
    </rPh>
    <phoneticPr fontId="19"/>
  </si>
  <si>
    <t>9月23日</t>
    <rPh sb="4" eb="5">
      <t>ニチ</t>
    </rPh>
    <phoneticPr fontId="19"/>
  </si>
  <si>
    <t>9月28日</t>
    <rPh sb="1" eb="2">
      <t>ガツ</t>
    </rPh>
    <rPh sb="4" eb="5">
      <t>ニチ</t>
    </rPh>
    <phoneticPr fontId="19"/>
  </si>
  <si>
    <t>10月5日</t>
    <rPh sb="2" eb="3">
      <t>ガツ</t>
    </rPh>
    <rPh sb="4" eb="5">
      <t>ニチ</t>
    </rPh>
    <phoneticPr fontId="19"/>
  </si>
  <si>
    <t>※No.3B、NSW-3、NSW-12、NSW-15から硫黄臭,
 　No.9A、No.13E、NSW-13からガソリン臭。
 　No.11B、No.13A、B、Cから薬品臭。
※No.14は掘削時に完全に破壊されたため、観測不可能</t>
    <rPh sb="28" eb="30">
      <t>イオウ</t>
    </rPh>
    <rPh sb="30" eb="31">
      <t>シュウ</t>
    </rPh>
    <rPh sb="84" eb="86">
      <t>ヤクヒン</t>
    </rPh>
    <rPh sb="86" eb="87">
      <t>ニオ</t>
    </rPh>
    <rPh sb="96" eb="98">
      <t>クッサク</t>
    </rPh>
    <rPh sb="98" eb="99">
      <t>ジ</t>
    </rPh>
    <rPh sb="100" eb="102">
      <t>カンゼン</t>
    </rPh>
    <rPh sb="103" eb="105">
      <t>ハカイ</t>
    </rPh>
    <rPh sb="111" eb="113">
      <t>カンソク</t>
    </rPh>
    <rPh sb="113" eb="116">
      <t>フカノウ</t>
    </rPh>
    <phoneticPr fontId="19"/>
  </si>
  <si>
    <t>10月13日</t>
    <rPh sb="2" eb="3">
      <t>ガツ</t>
    </rPh>
    <rPh sb="5" eb="6">
      <t>ニチ</t>
    </rPh>
    <phoneticPr fontId="19"/>
  </si>
  <si>
    <t>10月13日</t>
    <rPh sb="2" eb="3">
      <t>ガツ</t>
    </rPh>
    <rPh sb="5" eb="6">
      <t>ニチ</t>
    </rPh>
    <phoneticPr fontId="19"/>
  </si>
  <si>
    <t>10月19日</t>
    <rPh sb="2" eb="3">
      <t>ガツ</t>
    </rPh>
    <rPh sb="5" eb="6">
      <t>ニチ</t>
    </rPh>
    <phoneticPr fontId="19"/>
  </si>
  <si>
    <t>5A</t>
    <phoneticPr fontId="19"/>
  </si>
  <si>
    <t>※No.3B、NSW-3、NSW-12、NSW-15から硫黄臭,
 　No.9A、No.13A、Ｅ，W-13からガソリン臭。
 　No.11B、No.13B、C、Ｄから薬品臭。
※No.14は掘削時に完全に破壊されたため、観測不可能</t>
    <rPh sb="28" eb="30">
      <t>イオウ</t>
    </rPh>
    <rPh sb="30" eb="31">
      <t>シュウ</t>
    </rPh>
    <rPh sb="84" eb="86">
      <t>ヤクヒン</t>
    </rPh>
    <rPh sb="86" eb="87">
      <t>ニオ</t>
    </rPh>
    <rPh sb="96" eb="98">
      <t>クッサク</t>
    </rPh>
    <rPh sb="98" eb="99">
      <t>ジ</t>
    </rPh>
    <rPh sb="100" eb="102">
      <t>カンゼン</t>
    </rPh>
    <rPh sb="103" eb="105">
      <t>ハカイ</t>
    </rPh>
    <rPh sb="111" eb="113">
      <t>カンソク</t>
    </rPh>
    <rPh sb="113" eb="116">
      <t>フカノウ</t>
    </rPh>
    <phoneticPr fontId="19"/>
  </si>
  <si>
    <t>10月27日</t>
    <rPh sb="2" eb="3">
      <t>ガツ</t>
    </rPh>
    <rPh sb="5" eb="6">
      <t>ニチ</t>
    </rPh>
    <phoneticPr fontId="19"/>
  </si>
  <si>
    <t>※No.3B、NSW-3、NSW-12、NSW-15から硫黄臭,
 　No.9A、No.13D、Ｅ、NSW-13からガソリン臭。
 　No.11B、No.13A、Bから薬品臭。
※No.14は掘削時に完全に破壊されたため、観測不可能</t>
    <rPh sb="28" eb="30">
      <t>イオウ</t>
    </rPh>
    <rPh sb="30" eb="31">
      <t>シュウ</t>
    </rPh>
    <rPh sb="84" eb="86">
      <t>ヤクヒン</t>
    </rPh>
    <rPh sb="86" eb="87">
      <t>ニオ</t>
    </rPh>
    <rPh sb="96" eb="98">
      <t>クッサク</t>
    </rPh>
    <rPh sb="98" eb="99">
      <t>ジ</t>
    </rPh>
    <rPh sb="100" eb="102">
      <t>カンゼン</t>
    </rPh>
    <rPh sb="103" eb="105">
      <t>ハカイ</t>
    </rPh>
    <rPh sb="111" eb="113">
      <t>カンソク</t>
    </rPh>
    <rPh sb="113" eb="116">
      <t>フカノウ</t>
    </rPh>
    <phoneticPr fontId="19"/>
  </si>
  <si>
    <t>11月2日</t>
    <rPh sb="2" eb="3">
      <t>ガツ</t>
    </rPh>
    <rPh sb="4" eb="5">
      <t>ニチ</t>
    </rPh>
    <phoneticPr fontId="19"/>
  </si>
  <si>
    <t>11月9日</t>
    <rPh sb="2" eb="3">
      <t>ガツ</t>
    </rPh>
    <rPh sb="4" eb="5">
      <t>カ</t>
    </rPh>
    <phoneticPr fontId="19"/>
  </si>
  <si>
    <t>×</t>
    <phoneticPr fontId="19"/>
  </si>
  <si>
    <t>※NSW-3、NSW-12、NSW-15から硫黄臭,
 　No.3B、No.9A、No.13Ｅ、NSW-13からガソリン臭。
   No.13B、No.13C、Dから薬品臭。
※No.14は掘削時に完全に破壊されたため、観測不可能</t>
    <rPh sb="22" eb="24">
      <t>イオウ</t>
    </rPh>
    <rPh sb="24" eb="25">
      <t>シュウ</t>
    </rPh>
    <rPh sb="83" eb="85">
      <t>ヤクヒン</t>
    </rPh>
    <rPh sb="85" eb="86">
      <t>ニオ</t>
    </rPh>
    <rPh sb="95" eb="97">
      <t>クッサク</t>
    </rPh>
    <rPh sb="97" eb="98">
      <t>ジ</t>
    </rPh>
    <rPh sb="99" eb="101">
      <t>カンゼン</t>
    </rPh>
    <rPh sb="102" eb="104">
      <t>ハカイ</t>
    </rPh>
    <rPh sb="110" eb="112">
      <t>カンソク</t>
    </rPh>
    <rPh sb="112" eb="115">
      <t>フカノウ</t>
    </rPh>
    <phoneticPr fontId="19"/>
  </si>
  <si>
    <t>11月16日</t>
    <rPh sb="2" eb="3">
      <t>ガツ</t>
    </rPh>
    <rPh sb="5" eb="6">
      <t>ニチ</t>
    </rPh>
    <phoneticPr fontId="19"/>
  </si>
  <si>
    <t>11月24日</t>
    <rPh sb="2" eb="3">
      <t>ガツ</t>
    </rPh>
    <rPh sb="5" eb="6">
      <t>ニチ</t>
    </rPh>
    <phoneticPr fontId="19"/>
  </si>
  <si>
    <t>11月24日</t>
    <rPh sb="2" eb="3">
      <t>ガツ</t>
    </rPh>
    <rPh sb="5" eb="6">
      <t>ニチ</t>
    </rPh>
    <phoneticPr fontId="19"/>
  </si>
  <si>
    <t>※No.3B、NSW-3、No.9B、NSW-12、NSW-15から硫黄臭,
 　No.4B、No.9A、No.13D、Ｅ、NSW-13からガソリン臭。
   No.11B、No.A、13B、Cから薬品臭。
※No.14は掘削時に完全に破壊されたため、観測不可能</t>
    <rPh sb="34" eb="36">
      <t>イオウ</t>
    </rPh>
    <rPh sb="36" eb="37">
      <t>シュウ</t>
    </rPh>
    <rPh sb="99" eb="101">
      <t>ヤクヒン</t>
    </rPh>
    <rPh sb="101" eb="102">
      <t>ニオ</t>
    </rPh>
    <rPh sb="111" eb="113">
      <t>クッサク</t>
    </rPh>
    <rPh sb="113" eb="114">
      <t>ジ</t>
    </rPh>
    <rPh sb="115" eb="117">
      <t>カンゼン</t>
    </rPh>
    <rPh sb="118" eb="120">
      <t>ハカイ</t>
    </rPh>
    <rPh sb="126" eb="128">
      <t>カンソク</t>
    </rPh>
    <rPh sb="128" eb="131">
      <t>フカノウ</t>
    </rPh>
    <phoneticPr fontId="19"/>
  </si>
  <si>
    <t>11月30日</t>
    <rPh sb="2" eb="3">
      <t>ガツ</t>
    </rPh>
    <rPh sb="5" eb="6">
      <t>ニチ</t>
    </rPh>
    <phoneticPr fontId="19"/>
  </si>
  <si>
    <t>12月7日</t>
    <rPh sb="2" eb="3">
      <t>ガツ</t>
    </rPh>
    <rPh sb="4" eb="5">
      <t>カ</t>
    </rPh>
    <phoneticPr fontId="19"/>
  </si>
  <si>
    <t>12月7日</t>
    <rPh sb="2" eb="3">
      <t>ガツ</t>
    </rPh>
    <rPh sb="4" eb="5">
      <t>カ</t>
    </rPh>
    <phoneticPr fontId="19"/>
  </si>
  <si>
    <t>※No.3B、NSW-3、No.9B、NSW-12、NSW-15から硫黄臭,
 　No.9A、No.11A、No.13Ｅ、NSW-13からガソリン臭。
   No.11B、13B、C、Dから薬品臭。
※No.14は掘削時に完全に破壊されたため、観測不可能</t>
    <rPh sb="34" eb="36">
      <t>イオウ</t>
    </rPh>
    <rPh sb="36" eb="37">
      <t>シュウ</t>
    </rPh>
    <rPh sb="95" eb="97">
      <t>ヤクヒン</t>
    </rPh>
    <rPh sb="97" eb="98">
      <t>ニオ</t>
    </rPh>
    <rPh sb="107" eb="109">
      <t>クッサク</t>
    </rPh>
    <rPh sb="109" eb="110">
      <t>ジ</t>
    </rPh>
    <rPh sb="111" eb="113">
      <t>カンゼン</t>
    </rPh>
    <rPh sb="114" eb="116">
      <t>ハカイ</t>
    </rPh>
    <rPh sb="122" eb="124">
      <t>カンソク</t>
    </rPh>
    <rPh sb="124" eb="127">
      <t>フカノウ</t>
    </rPh>
    <phoneticPr fontId="19"/>
  </si>
  <si>
    <t>12月14日</t>
    <rPh sb="2" eb="3">
      <t>ガツ</t>
    </rPh>
    <rPh sb="5" eb="6">
      <t>ニチ</t>
    </rPh>
    <phoneticPr fontId="19"/>
  </si>
  <si>
    <t>12月21日</t>
    <rPh sb="2" eb="3">
      <t>ガツ</t>
    </rPh>
    <rPh sb="5" eb="6">
      <t>ニチ</t>
    </rPh>
    <phoneticPr fontId="19"/>
  </si>
  <si>
    <t>OW－No.4</t>
    <phoneticPr fontId="19"/>
  </si>
  <si>
    <t>※No.3B、NSW-3、NSW-12、NSW-15から硫黄臭,
 　No.1C、No.9A、No.9B、No.11A、No.13A、Ｅ、NSW-13からガソリン臭。
   No.11B、13B、C、Dから薬品臭。
※No.14は掘削時に完全に破壊されたため、観測不可能</t>
    <phoneticPr fontId="19"/>
  </si>
  <si>
    <t>12月28日</t>
    <rPh sb="2" eb="3">
      <t>ガツ</t>
    </rPh>
    <rPh sb="5" eb="6">
      <t>ニチ</t>
    </rPh>
    <phoneticPr fontId="19"/>
  </si>
  <si>
    <t>欠測・水位なし</t>
    <rPh sb="0" eb="1">
      <t>ケツ</t>
    </rPh>
    <rPh sb="1" eb="2">
      <t>ハカリ</t>
    </rPh>
    <phoneticPr fontId="19"/>
  </si>
  <si>
    <t>6U</t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</si>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</sst>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m&quot;月&quot;d&quot;日&quot;;@"/>
    <numFmt numFmtId="177" formatCode="0.000_ "/>
    <numFmt numFmtId="178" formatCode="0.0_ "/>
    <numFmt numFmtId="179" formatCode="0_);[Red]\(0\)"/>
    <numFmt numFmtId="180" formatCode="0.0_);[Red]\(0.0\)"/>
    <numFmt numFmtId="181" formatCode="0.0"/>
    <numFmt numFmtId="182" formatCode="0.000_);[Red]\(0.000\)"/>
    <numFmt numFmtId="183" formatCode="0.00_ "/>
    <numFmt numFmtId="184" formatCode="0.000"/>
    <numFmt numFmtId="185" formatCode="#,##0.0;[Red]\-#,##0.0"/>
    <numFmt numFmtId="186" formatCode="0_ 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sz val="8"/>
      <color rgb="FFFF0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8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49" fontId="0" fillId="25" borderId="38" xfId="0" applyNumberFormat="1" applyFill="1" applyBorder="1">
      <alignment vertical="center"/>
    </xf>
    <xf numFmtId="0" fontId="0" fillId="0" borderId="40" xfId="0" applyBorder="1">
      <alignment vertical="center"/>
    </xf>
    <xf numFmtId="177" fontId="0" fillId="0" borderId="40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3" xfId="0" applyBorder="1">
      <alignment vertical="center"/>
    </xf>
    <xf numFmtId="177" fontId="0" fillId="0" borderId="43" xfId="0" applyNumberFormat="1" applyBorder="1">
      <alignment vertical="center"/>
    </xf>
    <xf numFmtId="0" fontId="0" fillId="0" borderId="38" xfId="0" applyBorder="1">
      <alignment vertical="center"/>
    </xf>
    <xf numFmtId="177" fontId="0" fillId="0" borderId="38" xfId="0" applyNumberFormat="1" applyBorder="1">
      <alignment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178" fontId="23" fillId="0" borderId="18" xfId="0" applyNumberFormat="1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right" vertical="center"/>
    </xf>
    <xf numFmtId="178" fontId="23" fillId="0" borderId="17" xfId="0" applyNumberFormat="1" applyFont="1" applyBorder="1" applyAlignment="1">
      <alignment horizontal="right"/>
    </xf>
    <xf numFmtId="178" fontId="23" fillId="0" borderId="2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62" xfId="0" applyFont="1" applyBorder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180" fontId="23" fillId="0" borderId="18" xfId="0" applyNumberFormat="1" applyFont="1" applyBorder="1" applyAlignment="1">
      <alignment horizontal="right"/>
    </xf>
    <xf numFmtId="179" fontId="23" fillId="0" borderId="19" xfId="0" applyNumberFormat="1" applyFont="1" applyBorder="1" applyAlignment="1">
      <alignment horizontal="right"/>
    </xf>
    <xf numFmtId="181" fontId="23" fillId="0" borderId="18" xfId="0" applyNumberFormat="1" applyFont="1" applyBorder="1" applyAlignment="1">
      <alignment horizontal="right" vertical="center"/>
    </xf>
    <xf numFmtId="178" fontId="23" fillId="0" borderId="29" xfId="0" applyNumberFormat="1" applyFont="1" applyBorder="1" applyAlignment="1">
      <alignment horizontal="right"/>
    </xf>
    <xf numFmtId="182" fontId="23" fillId="0" borderId="12" xfId="0" applyNumberFormat="1" applyFont="1" applyBorder="1" applyAlignment="1">
      <alignment horizontal="right" vertical="center"/>
    </xf>
    <xf numFmtId="182" fontId="23" fillId="0" borderId="13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182" fontId="23" fillId="0" borderId="48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181" fontId="23" fillId="0" borderId="18" xfId="0" applyNumberFormat="1" applyFont="1" applyBorder="1" applyAlignment="1">
      <alignment horizontal="right"/>
    </xf>
    <xf numFmtId="181" fontId="23" fillId="0" borderId="22" xfId="0" applyNumberFormat="1" applyFont="1" applyBorder="1" applyAlignment="1">
      <alignment horizontal="right"/>
    </xf>
    <xf numFmtId="180" fontId="23" fillId="0" borderId="18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181" fontId="23" fillId="0" borderId="61" xfId="0" applyNumberFormat="1" applyFont="1" applyBorder="1" applyAlignment="1">
      <alignment horizontal="right" vertical="center"/>
    </xf>
    <xf numFmtId="181" fontId="23" fillId="0" borderId="19" xfId="0" applyNumberFormat="1" applyFont="1" applyBorder="1" applyAlignment="1">
      <alignment horizontal="right"/>
    </xf>
    <xf numFmtId="181" fontId="23" fillId="0" borderId="29" xfId="0" applyNumberFormat="1" applyFont="1" applyBorder="1" applyAlignment="1">
      <alignment horizontal="right" vertical="center"/>
    </xf>
    <xf numFmtId="183" fontId="0" fillId="0" borderId="34" xfId="0" applyNumberFormat="1" applyBorder="1">
      <alignment vertical="center"/>
    </xf>
    <xf numFmtId="178" fontId="0" fillId="0" borderId="34" xfId="0" applyNumberFormat="1" applyBorder="1">
      <alignment vertical="center"/>
    </xf>
    <xf numFmtId="184" fontId="23" fillId="0" borderId="47" xfId="0" applyNumberFormat="1" applyFont="1" applyBorder="1" applyAlignment="1">
      <alignment horizontal="right" vertical="center"/>
    </xf>
    <xf numFmtId="0" fontId="26" fillId="0" borderId="0" xfId="0" applyFont="1">
      <alignment vertical="center"/>
    </xf>
    <xf numFmtId="181" fontId="23" fillId="0" borderId="17" xfId="0" applyNumberFormat="1" applyFont="1" applyBorder="1" applyAlignment="1">
      <alignment horizontal="right"/>
    </xf>
    <xf numFmtId="181" fontId="23" fillId="0" borderId="29" xfId="0" applyNumberFormat="1" applyFont="1" applyBorder="1" applyAlignment="1">
      <alignment horizontal="right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1" fontId="23" fillId="0" borderId="19" xfId="0" applyNumberFormat="1" applyFont="1" applyBorder="1" applyAlignment="1">
      <alignment horizontal="right" vertical="center"/>
    </xf>
    <xf numFmtId="181" fontId="23" fillId="0" borderId="22" xfId="0" applyNumberFormat="1" applyFont="1" applyBorder="1" applyAlignment="1">
      <alignment horizontal="right" vertical="center"/>
    </xf>
    <xf numFmtId="181" fontId="23" fillId="0" borderId="17" xfId="0" applyNumberFormat="1" applyFont="1" applyBorder="1" applyAlignment="1">
      <alignment horizontal="right" vertical="center"/>
    </xf>
    <xf numFmtId="178" fontId="23" fillId="0" borderId="62" xfId="0" applyNumberFormat="1" applyFont="1" applyBorder="1" applyAlignment="1">
      <alignment horizontal="right"/>
    </xf>
    <xf numFmtId="178" fontId="23" fillId="0" borderId="72" xfId="0" applyNumberFormat="1" applyFont="1" applyBorder="1" applyAlignment="1">
      <alignment horizontal="right"/>
    </xf>
    <xf numFmtId="178" fontId="23" fillId="0" borderId="74" xfId="0" applyNumberFormat="1" applyFont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47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76" xfId="0" applyFont="1" applyFill="1" applyBorder="1" applyAlignment="1">
      <alignment horizontal="right" vertical="center"/>
    </xf>
    <xf numFmtId="0" fontId="23" fillId="0" borderId="72" xfId="0" applyFont="1" applyFill="1" applyBorder="1" applyAlignment="1">
      <alignment horizontal="right" vertical="center"/>
    </xf>
    <xf numFmtId="178" fontId="23" fillId="0" borderId="72" xfId="0" applyNumberFormat="1" applyFont="1" applyFill="1" applyBorder="1" applyAlignment="1">
      <alignment horizontal="right"/>
    </xf>
    <xf numFmtId="178" fontId="23" fillId="0" borderId="73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right" vertical="center"/>
    </xf>
    <xf numFmtId="0" fontId="23" fillId="0" borderId="71" xfId="0" applyFont="1" applyFill="1" applyBorder="1" applyAlignment="1">
      <alignment horizontal="right" vertical="center"/>
    </xf>
    <xf numFmtId="0" fontId="23" fillId="0" borderId="77" xfId="0" applyFont="1" applyFill="1" applyBorder="1" applyAlignment="1">
      <alignment horizontal="right" vertical="center"/>
    </xf>
    <xf numFmtId="0" fontId="23" fillId="0" borderId="72" xfId="0" applyFont="1" applyFill="1" applyBorder="1" applyAlignment="1">
      <alignment horizontal="right"/>
    </xf>
    <xf numFmtId="0" fontId="23" fillId="0" borderId="73" xfId="0" applyFont="1" applyFill="1" applyBorder="1" applyAlignment="1">
      <alignment horizontal="right"/>
    </xf>
    <xf numFmtId="0" fontId="22" fillId="0" borderId="24" xfId="0" applyFont="1" applyBorder="1" applyAlignment="1">
      <alignment horizontal="right" vertical="center"/>
    </xf>
    <xf numFmtId="0" fontId="22" fillId="0" borderId="48" xfId="0" applyFont="1" applyBorder="1" applyAlignment="1">
      <alignment horizontal="right" vertical="center"/>
    </xf>
    <xf numFmtId="0" fontId="20" fillId="0" borderId="78" xfId="0" applyFont="1" applyBorder="1" applyAlignment="1">
      <alignment horizontal="center" vertical="center"/>
    </xf>
    <xf numFmtId="182" fontId="23" fillId="0" borderId="79" xfId="0" applyNumberFormat="1" applyFont="1" applyBorder="1" applyAlignment="1">
      <alignment horizontal="right" vertical="center"/>
    </xf>
    <xf numFmtId="0" fontId="22" fillId="0" borderId="79" xfId="0" applyFont="1" applyBorder="1" applyAlignment="1">
      <alignment horizontal="right" vertical="center"/>
    </xf>
    <xf numFmtId="0" fontId="23" fillId="0" borderId="79" xfId="0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0" fillId="0" borderId="37" xfId="0" applyFill="1" applyBorder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0" fillId="0" borderId="34" xfId="0" applyFill="1" applyBorder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178" fontId="23" fillId="0" borderId="81" xfId="0" applyNumberFormat="1" applyFont="1" applyFill="1" applyBorder="1" applyAlignment="1">
      <alignment horizontal="right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5" fontId="23" fillId="0" borderId="19" xfId="42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1" fontId="27" fillId="0" borderId="1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horizontal="right" vertical="center"/>
    </xf>
    <xf numFmtId="178" fontId="23" fillId="0" borderId="76" xfId="0" applyNumberFormat="1" applyFont="1" applyFill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7" fontId="0" fillId="0" borderId="51" xfId="0" applyNumberFormat="1" applyBorder="1">
      <alignment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5" fontId="23" fillId="0" borderId="72" xfId="42" applyNumberFormat="1" applyFont="1" applyFill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78" fontId="23" fillId="0" borderId="72" xfId="0" applyNumberFormat="1" applyFont="1" applyFill="1" applyBorder="1" applyAlignment="1">
      <alignment horizontal="right" vertical="center"/>
    </xf>
    <xf numFmtId="1" fontId="23" fillId="0" borderId="18" xfId="0" applyNumberFormat="1" applyFont="1" applyBorder="1" applyAlignment="1">
      <alignment horizontal="right"/>
    </xf>
    <xf numFmtId="186" fontId="23" fillId="0" borderId="72" xfId="0" applyNumberFormat="1" applyFont="1" applyBorder="1" applyAlignment="1">
      <alignment horizontal="right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7" fillId="0" borderId="12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0" fontId="0" fillId="0" borderId="85" xfId="0" applyBorder="1">
      <alignment vertical="center"/>
    </xf>
    <xf numFmtId="177" fontId="0" fillId="0" borderId="49" xfId="0" applyNumberFormat="1" applyBorder="1">
      <alignment vertical="center"/>
    </xf>
    <xf numFmtId="14" fontId="0" fillId="0" borderId="34" xfId="0" applyNumberFormat="1" applyBorder="1" applyAlignment="1">
      <alignment horizontal="right" vertical="center"/>
    </xf>
    <xf numFmtId="0" fontId="0" fillId="0" borderId="49" xfId="0" applyNumberFormat="1" applyBorder="1">
      <alignment vertical="center"/>
    </xf>
    <xf numFmtId="0" fontId="0" fillId="0" borderId="49" xfId="0" applyFill="1" applyBorder="1">
      <alignment vertical="center"/>
    </xf>
    <xf numFmtId="0" fontId="0" fillId="0" borderId="50" xfId="0" applyNumberFormat="1" applyBorder="1">
      <alignment vertical="center"/>
    </xf>
    <xf numFmtId="0" fontId="0" fillId="0" borderId="85" xfId="0" applyNumberFormat="1" applyBorder="1">
      <alignment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0" fontId="23" fillId="0" borderId="7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right" vertical="center"/>
    </xf>
    <xf numFmtId="182" fontId="23" fillId="0" borderId="32" xfId="0" applyNumberFormat="1" applyFont="1" applyBorder="1" applyAlignment="1">
      <alignment horizontal="right" vertical="center"/>
    </xf>
    <xf numFmtId="182" fontId="23" fillId="0" borderId="3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2" fillId="30" borderId="63" xfId="0" applyNumberFormat="1" applyFont="1" applyFill="1" applyBorder="1" applyAlignment="1">
      <alignment horizontal="center" vertical="center"/>
    </xf>
    <xf numFmtId="49" fontId="22" fillId="30" borderId="64" xfId="0" applyNumberFormat="1" applyFont="1" applyFill="1" applyBorder="1" applyAlignment="1">
      <alignment horizontal="center" vertical="center"/>
    </xf>
    <xf numFmtId="49" fontId="22" fillId="30" borderId="65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3" fillId="0" borderId="66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horizontal="right" vertical="center"/>
    </xf>
    <xf numFmtId="49" fontId="23" fillId="0" borderId="68" xfId="0" applyNumberFormat="1" applyFont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49" fontId="23" fillId="0" borderId="70" xfId="0" applyNumberFormat="1" applyFont="1" applyBorder="1" applyAlignment="1">
      <alignment horizontal="center" vertical="center"/>
    </xf>
    <xf numFmtId="0" fontId="23" fillId="0" borderId="54" xfId="0" applyFont="1" applyFill="1" applyBorder="1" applyAlignment="1">
      <alignment horizontal="right" vertical="center"/>
    </xf>
    <xf numFmtId="0" fontId="23" fillId="0" borderId="55" xfId="0" applyFont="1" applyFill="1" applyBorder="1" applyAlignment="1">
      <alignment horizontal="right" vertical="center"/>
    </xf>
    <xf numFmtId="0" fontId="23" fillId="0" borderId="86" xfId="0" applyFont="1" applyFill="1" applyBorder="1" applyAlignment="1">
      <alignment horizontal="right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33" xfId="0" applyNumberFormat="1" applyFont="1" applyBorder="1" applyAlignment="1">
      <alignment horizontal="right" vertical="center"/>
    </xf>
    <xf numFmtId="177" fontId="23" fillId="0" borderId="32" xfId="0" applyNumberFormat="1" applyFont="1" applyBorder="1" applyAlignment="1">
      <alignment horizontal="right" vertical="center"/>
    </xf>
    <xf numFmtId="182" fontId="23" fillId="0" borderId="21" xfId="0" applyNumberFormat="1" applyFont="1" applyFill="1" applyBorder="1" applyAlignment="1">
      <alignment horizontal="right" vertical="center"/>
    </xf>
    <xf numFmtId="182" fontId="23" fillId="0" borderId="32" xfId="0" applyNumberFormat="1" applyFont="1" applyFill="1" applyBorder="1" applyAlignment="1">
      <alignment horizontal="right" vertical="center"/>
    </xf>
    <xf numFmtId="182" fontId="23" fillId="0" borderId="33" xfId="0" applyNumberFormat="1" applyFont="1" applyFill="1" applyBorder="1" applyAlignment="1">
      <alignment horizontal="right" vertical="center"/>
    </xf>
    <xf numFmtId="182" fontId="23" fillId="0" borderId="21" xfId="0" applyNumberFormat="1" applyFont="1" applyBorder="1" applyAlignment="1">
      <alignment horizontal="right" vertical="center" shrinkToFit="1"/>
    </xf>
    <xf numFmtId="182" fontId="23" fillId="0" borderId="32" xfId="0" applyNumberFormat="1" applyFont="1" applyBorder="1" applyAlignment="1">
      <alignment horizontal="right" vertical="center" shrinkToFit="1"/>
    </xf>
    <xf numFmtId="182" fontId="23" fillId="0" borderId="33" xfId="0" applyNumberFormat="1" applyFont="1" applyBorder="1" applyAlignment="1">
      <alignment horizontal="right" vertical="center" shrinkToFi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7" fontId="23" fillId="0" borderId="21" xfId="0" applyNumberFormat="1" applyFont="1" applyFill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27" fillId="0" borderId="21" xfId="0" applyNumberFormat="1" applyFont="1" applyBorder="1" applyAlignment="1">
      <alignment horizontal="right" vertical="center"/>
    </xf>
    <xf numFmtId="177" fontId="27" fillId="0" borderId="32" xfId="0" applyNumberFormat="1" applyFont="1" applyBorder="1" applyAlignment="1">
      <alignment horizontal="right" vertical="center"/>
    </xf>
    <xf numFmtId="177" fontId="27" fillId="0" borderId="33" xfId="0" applyNumberFormat="1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2020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561"/>
          <c:y val="8.8397790055248747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'2020年一覧表（ＮＳＷ）'!$C$3:$C$54</c:f>
              <c:numCache>
                <c:formatCode>0.000_ </c:formatCode>
                <c:ptCount val="52"/>
                <c:pt idx="0">
                  <c:v>57.555000000000007</c:v>
                </c:pt>
                <c:pt idx="1">
                  <c:v>57.39</c:v>
                </c:pt>
                <c:pt idx="2">
                  <c:v>57.433000000000007</c:v>
                </c:pt>
                <c:pt idx="3">
                  <c:v>57.373000000000005</c:v>
                </c:pt>
                <c:pt idx="4">
                  <c:v>57.647000000000006</c:v>
                </c:pt>
                <c:pt idx="5">
                  <c:v>57.82</c:v>
                </c:pt>
                <c:pt idx="6">
                  <c:v>57.197000000000003</c:v>
                </c:pt>
                <c:pt idx="7">
                  <c:v>53.127000000000002</c:v>
                </c:pt>
                <c:pt idx="8">
                  <c:v>53.102000000000004</c:v>
                </c:pt>
                <c:pt idx="9">
                  <c:v>53.28</c:v>
                </c:pt>
                <c:pt idx="10">
                  <c:v>49.856999999999999</c:v>
                </c:pt>
                <c:pt idx="11">
                  <c:v>50.255000000000003</c:v>
                </c:pt>
                <c:pt idx="12">
                  <c:v>49.026000000000003</c:v>
                </c:pt>
                <c:pt idx="13">
                  <c:v>48.704999999999998</c:v>
                </c:pt>
                <c:pt idx="14">
                  <c:v>48.575000000000003</c:v>
                </c:pt>
                <c:pt idx="15">
                  <c:v>48.75</c:v>
                </c:pt>
                <c:pt idx="16">
                  <c:v>48.648000000000003</c:v>
                </c:pt>
                <c:pt idx="17">
                  <c:v>48.58</c:v>
                </c:pt>
                <c:pt idx="18">
                  <c:v>48.544000000000004</c:v>
                </c:pt>
                <c:pt idx="19">
                  <c:v>48.475000000000001</c:v>
                </c:pt>
                <c:pt idx="20">
                  <c:v>48.509</c:v>
                </c:pt>
                <c:pt idx="21">
                  <c:v>48.463000000000008</c:v>
                </c:pt>
                <c:pt idx="22">
                  <c:v>48.418000000000006</c:v>
                </c:pt>
                <c:pt idx="23">
                  <c:v>48.427000000000007</c:v>
                </c:pt>
                <c:pt idx="24">
                  <c:v>48.496000000000002</c:v>
                </c:pt>
                <c:pt idx="25">
                  <c:v>48.69</c:v>
                </c:pt>
                <c:pt idx="26">
                  <c:v>48.963000000000008</c:v>
                </c:pt>
                <c:pt idx="27">
                  <c:v>49.022000000000006</c:v>
                </c:pt>
                <c:pt idx="28">
                  <c:v>49.161000000000001</c:v>
                </c:pt>
                <c:pt idx="29">
                  <c:v>49.067000000000007</c:v>
                </c:pt>
                <c:pt idx="30">
                  <c:v>48.957999999999998</c:v>
                </c:pt>
                <c:pt idx="31">
                  <c:v>48.81</c:v>
                </c:pt>
                <c:pt idx="32">
                  <c:v>48.716999999999999</c:v>
                </c:pt>
                <c:pt idx="33">
                  <c:v>48.654000000000003</c:v>
                </c:pt>
                <c:pt idx="34">
                  <c:v>48.606000000000002</c:v>
                </c:pt>
                <c:pt idx="35">
                  <c:v>48.585000000000008</c:v>
                </c:pt>
                <c:pt idx="36">
                  <c:v>48.59</c:v>
                </c:pt>
                <c:pt idx="37">
                  <c:v>48.503</c:v>
                </c:pt>
                <c:pt idx="38">
                  <c:v>48.802000000000007</c:v>
                </c:pt>
                <c:pt idx="39">
                  <c:v>48.751000000000005</c:v>
                </c:pt>
                <c:pt idx="40">
                  <c:v>48.97</c:v>
                </c:pt>
                <c:pt idx="41">
                  <c:v>49.117000000000004</c:v>
                </c:pt>
                <c:pt idx="42">
                  <c:v>49.047000000000004</c:v>
                </c:pt>
                <c:pt idx="43">
                  <c:v>48.918000000000006</c:v>
                </c:pt>
                <c:pt idx="44">
                  <c:v>48.882000000000005</c:v>
                </c:pt>
                <c:pt idx="45">
                  <c:v>48.7</c:v>
                </c:pt>
                <c:pt idx="46">
                  <c:v>48.633000000000003</c:v>
                </c:pt>
                <c:pt idx="47">
                  <c:v>48.572000000000003</c:v>
                </c:pt>
                <c:pt idx="48">
                  <c:v>48.575000000000003</c:v>
                </c:pt>
                <c:pt idx="49">
                  <c:v>48.53</c:v>
                </c:pt>
                <c:pt idx="50">
                  <c:v>48.444000000000003</c:v>
                </c:pt>
                <c:pt idx="51">
                  <c:v>48.429000000000002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'2020年一覧表（ＮＳＷ）'!$D$2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'2020年一覧表（ＮＳＷ）'!$D$3:$D$54</c:f>
              <c:numCache>
                <c:formatCode>0.000_ </c:formatCode>
                <c:ptCount val="52"/>
                <c:pt idx="0">
                  <c:v>55.033000000000001</c:v>
                </c:pt>
                <c:pt idx="1">
                  <c:v>54.945999999999998</c:v>
                </c:pt>
                <c:pt idx="2">
                  <c:v>55.000999999999998</c:v>
                </c:pt>
                <c:pt idx="3">
                  <c:v>54.939</c:v>
                </c:pt>
                <c:pt idx="4">
                  <c:v>54.942999999999998</c:v>
                </c:pt>
                <c:pt idx="5">
                  <c:v>55.037999999999997</c:v>
                </c:pt>
                <c:pt idx="6">
                  <c:v>54.863</c:v>
                </c:pt>
                <c:pt idx="7">
                  <c:v>47.790999999999997</c:v>
                </c:pt>
                <c:pt idx="8">
                  <c:v>48.280999999999999</c:v>
                </c:pt>
                <c:pt idx="9">
                  <c:v>48.640999999999998</c:v>
                </c:pt>
                <c:pt idx="10">
                  <c:v>49.814999999999998</c:v>
                </c:pt>
                <c:pt idx="11">
                  <c:v>53.695999999999998</c:v>
                </c:pt>
                <c:pt idx="12">
                  <c:v>47.671999999999997</c:v>
                </c:pt>
                <c:pt idx="13">
                  <c:v>46.085999999999999</c:v>
                </c:pt>
                <c:pt idx="14">
                  <c:v>46.12</c:v>
                </c:pt>
                <c:pt idx="15">
                  <c:v>46.161000000000001</c:v>
                </c:pt>
                <c:pt idx="16">
                  <c:v>46.111999999999995</c:v>
                </c:pt>
                <c:pt idx="17">
                  <c:v>46.067999999999998</c:v>
                </c:pt>
                <c:pt idx="18">
                  <c:v>46.104999999999997</c:v>
                </c:pt>
                <c:pt idx="19">
                  <c:v>46.054000000000002</c:v>
                </c:pt>
                <c:pt idx="20">
                  <c:v>46.101999999999997</c:v>
                </c:pt>
                <c:pt idx="21">
                  <c:v>46.101999999999997</c:v>
                </c:pt>
                <c:pt idx="22">
                  <c:v>46.100999999999999</c:v>
                </c:pt>
                <c:pt idx="23">
                  <c:v>46.085999999999999</c:v>
                </c:pt>
                <c:pt idx="24">
                  <c:v>46.099999999999994</c:v>
                </c:pt>
                <c:pt idx="25">
                  <c:v>46.185999999999993</c:v>
                </c:pt>
                <c:pt idx="26">
                  <c:v>46.375</c:v>
                </c:pt>
                <c:pt idx="27">
                  <c:v>46.223999999999997</c:v>
                </c:pt>
                <c:pt idx="28">
                  <c:v>46.316999999999993</c:v>
                </c:pt>
                <c:pt idx="29">
                  <c:v>46.277999999999999</c:v>
                </c:pt>
                <c:pt idx="30">
                  <c:v>46.224999999999994</c:v>
                </c:pt>
                <c:pt idx="31">
                  <c:v>46.180999999999997</c:v>
                </c:pt>
                <c:pt idx="32">
                  <c:v>46.197999999999993</c:v>
                </c:pt>
                <c:pt idx="33">
                  <c:v>46.164000000000001</c:v>
                </c:pt>
                <c:pt idx="34">
                  <c:v>46.131</c:v>
                </c:pt>
                <c:pt idx="35">
                  <c:v>46.147999999999996</c:v>
                </c:pt>
                <c:pt idx="36">
                  <c:v>46.046999999999997</c:v>
                </c:pt>
                <c:pt idx="37">
                  <c:v>46.122999999999998</c:v>
                </c:pt>
                <c:pt idx="38">
                  <c:v>46.354999999999997</c:v>
                </c:pt>
                <c:pt idx="39">
                  <c:v>46.203999999999994</c:v>
                </c:pt>
                <c:pt idx="40">
                  <c:v>46.317999999999998</c:v>
                </c:pt>
                <c:pt idx="41">
                  <c:v>46.37</c:v>
                </c:pt>
                <c:pt idx="42">
                  <c:v>46.366</c:v>
                </c:pt>
                <c:pt idx="43">
                  <c:v>46.277000000000001</c:v>
                </c:pt>
                <c:pt idx="44">
                  <c:v>46.322999999999993</c:v>
                </c:pt>
                <c:pt idx="45">
                  <c:v>46.216999999999999</c:v>
                </c:pt>
                <c:pt idx="46">
                  <c:v>46.211999999999996</c:v>
                </c:pt>
                <c:pt idx="47">
                  <c:v>46.198999999999998</c:v>
                </c:pt>
                <c:pt idx="48">
                  <c:v>46.350999999999999</c:v>
                </c:pt>
                <c:pt idx="49">
                  <c:v>46.203000000000003</c:v>
                </c:pt>
                <c:pt idx="50">
                  <c:v>46.173000000000002</c:v>
                </c:pt>
                <c:pt idx="51">
                  <c:v>46.143000000000001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'2020年一覧表（ＮＳＷ）'!$E$2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'2020年一覧表（ＮＳＷ）'!$E$3:$E$54</c:f>
              <c:numCache>
                <c:formatCode>0.000_ </c:formatCode>
                <c:ptCount val="52"/>
                <c:pt idx="0">
                  <c:v>65.921999999999997</c:v>
                </c:pt>
                <c:pt idx="1">
                  <c:v>65.844999999999999</c:v>
                </c:pt>
                <c:pt idx="2">
                  <c:v>65.837000000000003</c:v>
                </c:pt>
                <c:pt idx="3">
                  <c:v>65.703999999999994</c:v>
                </c:pt>
                <c:pt idx="4">
                  <c:v>65.808999999999997</c:v>
                </c:pt>
                <c:pt idx="5">
                  <c:v>65.872</c:v>
                </c:pt>
                <c:pt idx="6">
                  <c:v>65.807000000000002</c:v>
                </c:pt>
                <c:pt idx="7">
                  <c:v>65.399000000000001</c:v>
                </c:pt>
                <c:pt idx="8">
                  <c:v>65.263000000000005</c:v>
                </c:pt>
                <c:pt idx="9">
                  <c:v>65.292000000000002</c:v>
                </c:pt>
                <c:pt idx="10">
                  <c:v>65.384999999999991</c:v>
                </c:pt>
                <c:pt idx="11">
                  <c:v>65.143000000000001</c:v>
                </c:pt>
                <c:pt idx="12">
                  <c:v>64.828999999999994</c:v>
                </c:pt>
                <c:pt idx="13">
                  <c:v>64.876999999999995</c:v>
                </c:pt>
                <c:pt idx="14">
                  <c:v>64.867999999999995</c:v>
                </c:pt>
                <c:pt idx="15">
                  <c:v>64.947000000000003</c:v>
                </c:pt>
                <c:pt idx="16">
                  <c:v>64.968999999999994</c:v>
                </c:pt>
                <c:pt idx="17">
                  <c:v>64.978999999999999</c:v>
                </c:pt>
                <c:pt idx="18">
                  <c:v>65.072000000000003</c:v>
                </c:pt>
                <c:pt idx="19">
                  <c:v>64.905000000000001</c:v>
                </c:pt>
                <c:pt idx="20">
                  <c:v>64.861999999999995</c:v>
                </c:pt>
                <c:pt idx="21">
                  <c:v>64.798000000000002</c:v>
                </c:pt>
                <c:pt idx="22">
                  <c:v>64.703000000000003</c:v>
                </c:pt>
                <c:pt idx="23">
                  <c:v>64.807000000000002</c:v>
                </c:pt>
                <c:pt idx="24">
                  <c:v>64.733000000000004</c:v>
                </c:pt>
                <c:pt idx="25">
                  <c:v>64.772999999999996</c:v>
                </c:pt>
                <c:pt idx="26">
                  <c:v>64.902000000000001</c:v>
                </c:pt>
                <c:pt idx="27">
                  <c:v>65.076999999999998</c:v>
                </c:pt>
                <c:pt idx="28">
                  <c:v>65.176999999999992</c:v>
                </c:pt>
                <c:pt idx="29">
                  <c:v>65.197000000000003</c:v>
                </c:pt>
                <c:pt idx="30">
                  <c:v>65.180999999999997</c:v>
                </c:pt>
                <c:pt idx="31">
                  <c:v>65.103999999999999</c:v>
                </c:pt>
                <c:pt idx="32">
                  <c:v>65.076999999999998</c:v>
                </c:pt>
                <c:pt idx="33">
                  <c:v>65.019000000000005</c:v>
                </c:pt>
                <c:pt idx="34">
                  <c:v>64.929000000000002</c:v>
                </c:pt>
                <c:pt idx="35">
                  <c:v>64.849000000000004</c:v>
                </c:pt>
                <c:pt idx="36">
                  <c:v>65.013000000000005</c:v>
                </c:pt>
                <c:pt idx="37">
                  <c:v>64.960999999999999</c:v>
                </c:pt>
                <c:pt idx="38">
                  <c:v>65.001000000000005</c:v>
                </c:pt>
                <c:pt idx="39">
                  <c:v>65.111999999999995</c:v>
                </c:pt>
                <c:pt idx="40">
                  <c:v>65.14</c:v>
                </c:pt>
                <c:pt idx="41">
                  <c:v>65.17</c:v>
                </c:pt>
                <c:pt idx="42">
                  <c:v>65.244</c:v>
                </c:pt>
                <c:pt idx="43">
                  <c:v>65.533999999999992</c:v>
                </c:pt>
                <c:pt idx="44">
                  <c:v>65.194000000000003</c:v>
                </c:pt>
                <c:pt idx="45">
                  <c:v>65.009999999999991</c:v>
                </c:pt>
                <c:pt idx="46">
                  <c:v>64.884</c:v>
                </c:pt>
                <c:pt idx="47">
                  <c:v>64.823000000000008</c:v>
                </c:pt>
                <c:pt idx="48">
                  <c:v>64.819000000000003</c:v>
                </c:pt>
                <c:pt idx="49">
                  <c:v>64.869</c:v>
                </c:pt>
                <c:pt idx="50">
                  <c:v>64.682999999999993</c:v>
                </c:pt>
                <c:pt idx="51">
                  <c:v>64.646999999999991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'2020年一覧表（ＮＳＷ）'!$F$2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'2020年一覧表（ＮＳＷ）'!$F$3:$F$54</c:f>
              <c:numCache>
                <c:formatCode>0.000_ </c:formatCode>
                <c:ptCount val="52"/>
                <c:pt idx="0">
                  <c:v>55.919999999999995</c:v>
                </c:pt>
                <c:pt idx="1">
                  <c:v>55.808999999999997</c:v>
                </c:pt>
                <c:pt idx="2">
                  <c:v>55.786999999999992</c:v>
                </c:pt>
                <c:pt idx="3">
                  <c:v>55.747</c:v>
                </c:pt>
                <c:pt idx="4">
                  <c:v>55.856999999999999</c:v>
                </c:pt>
                <c:pt idx="5">
                  <c:v>55.888999999999996</c:v>
                </c:pt>
                <c:pt idx="6">
                  <c:v>55.673999999999992</c:v>
                </c:pt>
                <c:pt idx="7">
                  <c:v>52.725999999999999</c:v>
                </c:pt>
                <c:pt idx="8">
                  <c:v>52.712999999999994</c:v>
                </c:pt>
                <c:pt idx="9">
                  <c:v>52.747999999999998</c:v>
                </c:pt>
                <c:pt idx="10">
                  <c:v>51.616</c:v>
                </c:pt>
                <c:pt idx="11">
                  <c:v>51.660999999999994</c:v>
                </c:pt>
                <c:pt idx="12">
                  <c:v>50.878999999999991</c:v>
                </c:pt>
                <c:pt idx="13">
                  <c:v>50.321999999999996</c:v>
                </c:pt>
                <c:pt idx="14">
                  <c:v>50.174999999999997</c:v>
                </c:pt>
                <c:pt idx="15">
                  <c:v>50.285999999999994</c:v>
                </c:pt>
                <c:pt idx="16">
                  <c:v>50.251999999999995</c:v>
                </c:pt>
                <c:pt idx="17">
                  <c:v>50.156999999999996</c:v>
                </c:pt>
                <c:pt idx="18">
                  <c:v>50.102999999999994</c:v>
                </c:pt>
                <c:pt idx="19">
                  <c:v>49.986999999999995</c:v>
                </c:pt>
                <c:pt idx="20">
                  <c:v>50.018999999999991</c:v>
                </c:pt>
                <c:pt idx="21">
                  <c:v>49.957999999999998</c:v>
                </c:pt>
                <c:pt idx="22">
                  <c:v>49.919999999999995</c:v>
                </c:pt>
                <c:pt idx="23">
                  <c:v>49.931999999999995</c:v>
                </c:pt>
                <c:pt idx="24">
                  <c:v>49.986999999999995</c:v>
                </c:pt>
                <c:pt idx="25">
                  <c:v>50.206999999999994</c:v>
                </c:pt>
                <c:pt idx="26">
                  <c:v>50.529999999999994</c:v>
                </c:pt>
                <c:pt idx="27">
                  <c:v>50.603999999999999</c:v>
                </c:pt>
                <c:pt idx="28">
                  <c:v>50.735999999999997</c:v>
                </c:pt>
                <c:pt idx="29">
                  <c:v>50.643999999999991</c:v>
                </c:pt>
                <c:pt idx="30">
                  <c:v>50.518000000000001</c:v>
                </c:pt>
                <c:pt idx="31">
                  <c:v>50.355999999999995</c:v>
                </c:pt>
                <c:pt idx="32">
                  <c:v>50.274000000000001</c:v>
                </c:pt>
                <c:pt idx="33">
                  <c:v>50.19</c:v>
                </c:pt>
                <c:pt idx="34">
                  <c:v>50.143999999999991</c:v>
                </c:pt>
                <c:pt idx="35">
                  <c:v>50.103999999999999</c:v>
                </c:pt>
                <c:pt idx="36">
                  <c:v>50.387</c:v>
                </c:pt>
                <c:pt idx="37">
                  <c:v>50.132999999999996</c:v>
                </c:pt>
                <c:pt idx="38">
                  <c:v>50.382999999999996</c:v>
                </c:pt>
                <c:pt idx="39">
                  <c:v>50.379999999999995</c:v>
                </c:pt>
                <c:pt idx="40">
                  <c:v>50.741999999999997</c:v>
                </c:pt>
                <c:pt idx="41">
                  <c:v>50.775999999999996</c:v>
                </c:pt>
                <c:pt idx="42">
                  <c:v>50.714999999999996</c:v>
                </c:pt>
                <c:pt idx="43">
                  <c:v>50.557999999999993</c:v>
                </c:pt>
                <c:pt idx="44">
                  <c:v>50.584999999999994</c:v>
                </c:pt>
                <c:pt idx="45">
                  <c:v>50.37</c:v>
                </c:pt>
                <c:pt idx="46">
                  <c:v>50.25</c:v>
                </c:pt>
                <c:pt idx="47">
                  <c:v>50.184999999999995</c:v>
                </c:pt>
                <c:pt idx="48">
                  <c:v>50.191999999999993</c:v>
                </c:pt>
                <c:pt idx="49">
                  <c:v>50.108999999999995</c:v>
                </c:pt>
                <c:pt idx="50">
                  <c:v>50.033999999999992</c:v>
                </c:pt>
                <c:pt idx="51">
                  <c:v>49.982999999999997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'2020年一覧表（ＮＳＷ）'!$G$2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'2020年一覧表（ＮＳＷ）'!$G$3:$G$54</c:f>
              <c:numCache>
                <c:formatCode>0.000_ </c:formatCode>
                <c:ptCount val="52"/>
                <c:pt idx="0">
                  <c:v>53.412999999999997</c:v>
                </c:pt>
                <c:pt idx="1">
                  <c:v>53.364000000000004</c:v>
                </c:pt>
                <c:pt idx="2">
                  <c:v>53.379999999999995</c:v>
                </c:pt>
                <c:pt idx="3">
                  <c:v>53.35</c:v>
                </c:pt>
                <c:pt idx="4">
                  <c:v>53.370999999999995</c:v>
                </c:pt>
                <c:pt idx="5">
                  <c:v>53.412999999999997</c:v>
                </c:pt>
                <c:pt idx="6">
                  <c:v>53.317</c:v>
                </c:pt>
                <c:pt idx="7">
                  <c:v>51.057000000000002</c:v>
                </c:pt>
                <c:pt idx="8">
                  <c:v>51.103999999999999</c:v>
                </c:pt>
                <c:pt idx="9">
                  <c:v>51.170999999999999</c:v>
                </c:pt>
                <c:pt idx="10">
                  <c:v>51.087000000000003</c:v>
                </c:pt>
                <c:pt idx="11">
                  <c:v>51.158000000000001</c:v>
                </c:pt>
                <c:pt idx="12">
                  <c:v>50.658000000000001</c:v>
                </c:pt>
                <c:pt idx="13">
                  <c:v>49.737000000000002</c:v>
                </c:pt>
                <c:pt idx="14">
                  <c:v>49.661999999999999</c:v>
                </c:pt>
                <c:pt idx="15">
                  <c:v>49.736000000000004</c:v>
                </c:pt>
                <c:pt idx="16">
                  <c:v>49.673999999999999</c:v>
                </c:pt>
                <c:pt idx="17">
                  <c:v>49.620000000000005</c:v>
                </c:pt>
                <c:pt idx="18">
                  <c:v>49.613</c:v>
                </c:pt>
                <c:pt idx="19">
                  <c:v>49.533000000000001</c:v>
                </c:pt>
                <c:pt idx="20">
                  <c:v>49.545999999999999</c:v>
                </c:pt>
                <c:pt idx="21">
                  <c:v>49.506</c:v>
                </c:pt>
                <c:pt idx="22">
                  <c:v>49.480000000000004</c:v>
                </c:pt>
                <c:pt idx="23">
                  <c:v>49.515000000000001</c:v>
                </c:pt>
                <c:pt idx="24">
                  <c:v>49.542999999999999</c:v>
                </c:pt>
                <c:pt idx="25">
                  <c:v>49.673999999999999</c:v>
                </c:pt>
                <c:pt idx="26">
                  <c:v>49.89</c:v>
                </c:pt>
                <c:pt idx="27">
                  <c:v>49.876999999999995</c:v>
                </c:pt>
                <c:pt idx="28">
                  <c:v>49.984999999999999</c:v>
                </c:pt>
                <c:pt idx="29">
                  <c:v>49.941000000000003</c:v>
                </c:pt>
                <c:pt idx="30">
                  <c:v>49.861000000000004</c:v>
                </c:pt>
                <c:pt idx="31">
                  <c:v>49.801000000000002</c:v>
                </c:pt>
                <c:pt idx="32">
                  <c:v>49.771999999999998</c:v>
                </c:pt>
                <c:pt idx="33">
                  <c:v>49.748000000000005</c:v>
                </c:pt>
                <c:pt idx="34">
                  <c:v>49.718000000000004</c:v>
                </c:pt>
                <c:pt idx="35">
                  <c:v>49.694000000000003</c:v>
                </c:pt>
                <c:pt idx="36">
                  <c:v>50.010999999999996</c:v>
                </c:pt>
                <c:pt idx="37">
                  <c:v>49.725000000000001</c:v>
                </c:pt>
                <c:pt idx="38">
                  <c:v>49.867000000000004</c:v>
                </c:pt>
                <c:pt idx="39">
                  <c:v>49.852000000000004</c:v>
                </c:pt>
                <c:pt idx="40">
                  <c:v>50.126000000000005</c:v>
                </c:pt>
                <c:pt idx="41">
                  <c:v>50.117999999999995</c:v>
                </c:pt>
                <c:pt idx="42">
                  <c:v>50.094999999999999</c:v>
                </c:pt>
                <c:pt idx="43">
                  <c:v>49.992999999999995</c:v>
                </c:pt>
                <c:pt idx="44">
                  <c:v>50.105000000000004</c:v>
                </c:pt>
                <c:pt idx="45">
                  <c:v>49.938000000000002</c:v>
                </c:pt>
                <c:pt idx="46">
                  <c:v>49.859000000000002</c:v>
                </c:pt>
                <c:pt idx="47">
                  <c:v>49.823</c:v>
                </c:pt>
                <c:pt idx="48">
                  <c:v>49.847000000000001</c:v>
                </c:pt>
                <c:pt idx="49">
                  <c:v>49.766000000000005</c:v>
                </c:pt>
                <c:pt idx="50">
                  <c:v>49.701000000000001</c:v>
                </c:pt>
                <c:pt idx="51">
                  <c:v>49.667999999999999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'2020年一覧表（ＮＳＷ）'!$H$2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'2020年一覧表（ＮＳＷ）'!$H$3:$H$54</c:f>
              <c:numCache>
                <c:formatCode>0.000_ </c:formatCode>
                <c:ptCount val="52"/>
                <c:pt idx="0">
                  <c:v>57.772999999999996</c:v>
                </c:pt>
                <c:pt idx="1">
                  <c:v>57.643000000000001</c:v>
                </c:pt>
                <c:pt idx="2">
                  <c:v>57.698</c:v>
                </c:pt>
                <c:pt idx="3">
                  <c:v>57.62</c:v>
                </c:pt>
                <c:pt idx="4">
                  <c:v>57.781999999999996</c:v>
                </c:pt>
                <c:pt idx="5">
                  <c:v>57.676000000000002</c:v>
                </c:pt>
                <c:pt idx="6">
                  <c:v>57.301000000000002</c:v>
                </c:pt>
                <c:pt idx="7">
                  <c:v>53.855999999999995</c:v>
                </c:pt>
                <c:pt idx="8">
                  <c:v>53.628</c:v>
                </c:pt>
                <c:pt idx="9">
                  <c:v>54.463999999999999</c:v>
                </c:pt>
                <c:pt idx="10">
                  <c:v>52.644999999999996</c:v>
                </c:pt>
                <c:pt idx="11">
                  <c:v>50.402999999999999</c:v>
                </c:pt>
                <c:pt idx="12">
                  <c:v>51.173999999999999</c:v>
                </c:pt>
                <c:pt idx="13">
                  <c:v>49.926000000000002</c:v>
                </c:pt>
                <c:pt idx="14">
                  <c:v>49.798000000000002</c:v>
                </c:pt>
                <c:pt idx="15">
                  <c:v>49.957999999999998</c:v>
                </c:pt>
                <c:pt idx="16">
                  <c:v>49.856999999999999</c:v>
                </c:pt>
                <c:pt idx="17">
                  <c:v>49.72</c:v>
                </c:pt>
                <c:pt idx="18">
                  <c:v>49.655000000000001</c:v>
                </c:pt>
                <c:pt idx="19">
                  <c:v>49.644999999999996</c:v>
                </c:pt>
                <c:pt idx="20">
                  <c:v>49.664000000000001</c:v>
                </c:pt>
                <c:pt idx="21">
                  <c:v>49.617999999999995</c:v>
                </c:pt>
                <c:pt idx="22">
                  <c:v>49.578999999999994</c:v>
                </c:pt>
                <c:pt idx="23">
                  <c:v>49.592999999999996</c:v>
                </c:pt>
                <c:pt idx="24">
                  <c:v>49.711999999999996</c:v>
                </c:pt>
                <c:pt idx="25">
                  <c:v>50.027999999999999</c:v>
                </c:pt>
                <c:pt idx="26">
                  <c:v>50.41</c:v>
                </c:pt>
                <c:pt idx="27">
                  <c:v>50.438000000000002</c:v>
                </c:pt>
                <c:pt idx="28">
                  <c:v>50.647999999999996</c:v>
                </c:pt>
                <c:pt idx="29">
                  <c:v>50.453999999999994</c:v>
                </c:pt>
                <c:pt idx="30">
                  <c:v>50.289000000000001</c:v>
                </c:pt>
                <c:pt idx="31">
                  <c:v>50.116</c:v>
                </c:pt>
                <c:pt idx="32">
                  <c:v>50.015000000000001</c:v>
                </c:pt>
                <c:pt idx="33">
                  <c:v>49.923999999999999</c:v>
                </c:pt>
                <c:pt idx="34">
                  <c:v>49.894999999999996</c:v>
                </c:pt>
                <c:pt idx="35">
                  <c:v>49.872999999999998</c:v>
                </c:pt>
                <c:pt idx="36">
                  <c:v>50.179999999999993</c:v>
                </c:pt>
                <c:pt idx="37">
                  <c:v>50.006</c:v>
                </c:pt>
                <c:pt idx="38">
                  <c:v>50.445999999999998</c:v>
                </c:pt>
                <c:pt idx="39">
                  <c:v>50.408000000000001</c:v>
                </c:pt>
                <c:pt idx="40">
                  <c:v>51.075000000000003</c:v>
                </c:pt>
                <c:pt idx="41">
                  <c:v>51.117999999999995</c:v>
                </c:pt>
                <c:pt idx="42">
                  <c:v>51.013999999999996</c:v>
                </c:pt>
                <c:pt idx="43">
                  <c:v>50.756</c:v>
                </c:pt>
                <c:pt idx="44">
                  <c:v>50.831000000000003</c:v>
                </c:pt>
                <c:pt idx="45">
                  <c:v>50.507999999999996</c:v>
                </c:pt>
                <c:pt idx="46">
                  <c:v>50.278999999999996</c:v>
                </c:pt>
                <c:pt idx="47">
                  <c:v>50.198999999999998</c:v>
                </c:pt>
                <c:pt idx="48">
                  <c:v>50.200999999999993</c:v>
                </c:pt>
                <c:pt idx="49">
                  <c:v>50.092999999999996</c:v>
                </c:pt>
                <c:pt idx="50">
                  <c:v>50.063000000000002</c:v>
                </c:pt>
                <c:pt idx="51">
                  <c:v>49.994999999999997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'2020年一覧表（ＮＳＷ）'!$I$2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'2020年一覧表（ＮＳＷ）'!$I$3:$I$54</c:f>
              <c:numCache>
                <c:formatCode>0.000_ </c:formatCode>
                <c:ptCount val="52"/>
                <c:pt idx="0">
                  <c:v>53.963000000000001</c:v>
                </c:pt>
                <c:pt idx="1">
                  <c:v>53.92</c:v>
                </c:pt>
                <c:pt idx="2">
                  <c:v>53.972999999999999</c:v>
                </c:pt>
                <c:pt idx="3">
                  <c:v>53.914999999999999</c:v>
                </c:pt>
                <c:pt idx="4">
                  <c:v>54.021000000000001</c:v>
                </c:pt>
                <c:pt idx="5">
                  <c:v>54.000999999999998</c:v>
                </c:pt>
                <c:pt idx="6">
                  <c:v>53.820999999999998</c:v>
                </c:pt>
                <c:pt idx="7">
                  <c:v>49.992999999999995</c:v>
                </c:pt>
                <c:pt idx="8">
                  <c:v>50.045000000000002</c:v>
                </c:pt>
                <c:pt idx="9">
                  <c:v>50.104999999999997</c:v>
                </c:pt>
                <c:pt idx="10">
                  <c:v>50.498999999999995</c:v>
                </c:pt>
                <c:pt idx="11">
                  <c:v>50.771000000000001</c:v>
                </c:pt>
                <c:pt idx="12">
                  <c:v>50.103999999999999</c:v>
                </c:pt>
                <c:pt idx="13">
                  <c:v>48.518000000000001</c:v>
                </c:pt>
                <c:pt idx="14">
                  <c:v>48.36</c:v>
                </c:pt>
                <c:pt idx="15">
                  <c:v>48.539000000000001</c:v>
                </c:pt>
                <c:pt idx="16">
                  <c:v>48.366999999999997</c:v>
                </c:pt>
                <c:pt idx="17">
                  <c:v>48.296999999999997</c:v>
                </c:pt>
                <c:pt idx="18">
                  <c:v>48.290999999999997</c:v>
                </c:pt>
                <c:pt idx="19">
                  <c:v>48.232999999999997</c:v>
                </c:pt>
                <c:pt idx="20">
                  <c:v>48.230999999999995</c:v>
                </c:pt>
                <c:pt idx="21">
                  <c:v>48.205999999999996</c:v>
                </c:pt>
                <c:pt idx="22">
                  <c:v>48.180999999999997</c:v>
                </c:pt>
                <c:pt idx="23">
                  <c:v>48.202999999999996</c:v>
                </c:pt>
                <c:pt idx="24">
                  <c:v>48.217999999999996</c:v>
                </c:pt>
                <c:pt idx="25">
                  <c:v>48.381999999999998</c:v>
                </c:pt>
                <c:pt idx="26">
                  <c:v>48.691000000000003</c:v>
                </c:pt>
                <c:pt idx="27">
                  <c:v>48.622</c:v>
                </c:pt>
                <c:pt idx="28">
                  <c:v>48.771000000000001</c:v>
                </c:pt>
                <c:pt idx="29">
                  <c:v>48.652999999999999</c:v>
                </c:pt>
                <c:pt idx="30">
                  <c:v>48.548000000000002</c:v>
                </c:pt>
                <c:pt idx="31">
                  <c:v>48.474999999999994</c:v>
                </c:pt>
                <c:pt idx="32">
                  <c:v>48.45</c:v>
                </c:pt>
                <c:pt idx="33">
                  <c:v>48.423999999999999</c:v>
                </c:pt>
                <c:pt idx="34">
                  <c:v>48.396000000000001</c:v>
                </c:pt>
                <c:pt idx="35">
                  <c:v>48.379999999999995</c:v>
                </c:pt>
                <c:pt idx="36">
                  <c:v>48.610999999999997</c:v>
                </c:pt>
                <c:pt idx="37">
                  <c:v>48.515999999999998</c:v>
                </c:pt>
                <c:pt idx="38">
                  <c:v>48.748999999999995</c:v>
                </c:pt>
                <c:pt idx="39">
                  <c:v>48.662999999999997</c:v>
                </c:pt>
                <c:pt idx="40">
                  <c:v>49.069000000000003</c:v>
                </c:pt>
                <c:pt idx="41">
                  <c:v>49.089999999999996</c:v>
                </c:pt>
                <c:pt idx="42">
                  <c:v>49.08</c:v>
                </c:pt>
                <c:pt idx="43">
                  <c:v>48.867999999999995</c:v>
                </c:pt>
                <c:pt idx="44">
                  <c:v>49.101999999999997</c:v>
                </c:pt>
                <c:pt idx="45">
                  <c:v>48.835999999999999</c:v>
                </c:pt>
                <c:pt idx="46">
                  <c:v>48.714999999999996</c:v>
                </c:pt>
                <c:pt idx="47">
                  <c:v>48.652000000000001</c:v>
                </c:pt>
                <c:pt idx="48">
                  <c:v>48.692</c:v>
                </c:pt>
                <c:pt idx="49">
                  <c:v>48.570999999999998</c:v>
                </c:pt>
                <c:pt idx="50">
                  <c:v>48.551000000000002</c:v>
                </c:pt>
                <c:pt idx="51">
                  <c:v>48.509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'2020年一覧表（ＮＳＷ）'!$J$2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'2020年一覧表（ＮＳＷ）'!$J$3:$J$54</c:f>
              <c:numCache>
                <c:formatCode>0.000_ </c:formatCode>
                <c:ptCount val="52"/>
                <c:pt idx="0">
                  <c:v>52.015999999999998</c:v>
                </c:pt>
                <c:pt idx="1">
                  <c:v>51.953000000000003</c:v>
                </c:pt>
                <c:pt idx="2">
                  <c:v>51.923999999999999</c:v>
                </c:pt>
                <c:pt idx="3">
                  <c:v>52.023000000000003</c:v>
                </c:pt>
                <c:pt idx="4">
                  <c:v>52.018999999999998</c:v>
                </c:pt>
                <c:pt idx="5">
                  <c:v>51.930999999999997</c:v>
                </c:pt>
                <c:pt idx="6">
                  <c:v>51.887999999999998</c:v>
                </c:pt>
                <c:pt idx="7">
                  <c:v>50.561999999999998</c:v>
                </c:pt>
                <c:pt idx="8">
                  <c:v>50.625999999999998</c:v>
                </c:pt>
                <c:pt idx="9">
                  <c:v>51.289000000000001</c:v>
                </c:pt>
                <c:pt idx="10">
                  <c:v>50.822000000000003</c:v>
                </c:pt>
                <c:pt idx="11">
                  <c:v>50.86</c:v>
                </c:pt>
                <c:pt idx="12">
                  <c:v>50.521999999999998</c:v>
                </c:pt>
                <c:pt idx="13">
                  <c:v>50.206000000000003</c:v>
                </c:pt>
                <c:pt idx="14">
                  <c:v>49.813000000000002</c:v>
                </c:pt>
                <c:pt idx="15">
                  <c:v>50.04</c:v>
                </c:pt>
                <c:pt idx="16">
                  <c:v>49.767000000000003</c:v>
                </c:pt>
                <c:pt idx="17">
                  <c:v>49.688000000000002</c:v>
                </c:pt>
                <c:pt idx="18">
                  <c:v>49.701000000000001</c:v>
                </c:pt>
                <c:pt idx="19">
                  <c:v>49.878</c:v>
                </c:pt>
                <c:pt idx="20">
                  <c:v>49.677999999999997</c:v>
                </c:pt>
                <c:pt idx="21">
                  <c:v>49.652000000000001</c:v>
                </c:pt>
                <c:pt idx="22">
                  <c:v>49.615000000000002</c:v>
                </c:pt>
                <c:pt idx="23">
                  <c:v>49.646000000000001</c:v>
                </c:pt>
                <c:pt idx="24">
                  <c:v>49.795000000000002</c:v>
                </c:pt>
                <c:pt idx="25">
                  <c:v>49.779000000000003</c:v>
                </c:pt>
                <c:pt idx="26">
                  <c:v>50.079000000000001</c:v>
                </c:pt>
                <c:pt idx="27">
                  <c:v>50.08</c:v>
                </c:pt>
                <c:pt idx="28">
                  <c:v>49.997</c:v>
                </c:pt>
                <c:pt idx="29">
                  <c:v>49.965000000000003</c:v>
                </c:pt>
                <c:pt idx="30">
                  <c:v>49.859000000000002</c:v>
                </c:pt>
                <c:pt idx="31">
                  <c:v>49.819000000000003</c:v>
                </c:pt>
                <c:pt idx="32">
                  <c:v>49.783000000000001</c:v>
                </c:pt>
                <c:pt idx="33">
                  <c:v>49.764000000000003</c:v>
                </c:pt>
                <c:pt idx="34">
                  <c:v>49.741</c:v>
                </c:pt>
                <c:pt idx="35">
                  <c:v>49.849000000000004</c:v>
                </c:pt>
                <c:pt idx="36">
                  <c:v>50.018000000000001</c:v>
                </c:pt>
                <c:pt idx="37">
                  <c:v>49.887</c:v>
                </c:pt>
                <c:pt idx="38">
                  <c:v>49.863</c:v>
                </c:pt>
                <c:pt idx="39">
                  <c:v>49.832999999999998</c:v>
                </c:pt>
                <c:pt idx="40">
                  <c:v>50.564999999999998</c:v>
                </c:pt>
                <c:pt idx="41">
                  <c:v>50.091000000000001</c:v>
                </c:pt>
                <c:pt idx="42">
                  <c:v>49.989000000000004</c:v>
                </c:pt>
                <c:pt idx="43">
                  <c:v>49.954000000000001</c:v>
                </c:pt>
                <c:pt idx="44">
                  <c:v>49.977000000000004</c:v>
                </c:pt>
                <c:pt idx="45">
                  <c:v>49.889000000000003</c:v>
                </c:pt>
                <c:pt idx="46">
                  <c:v>49.817</c:v>
                </c:pt>
                <c:pt idx="47">
                  <c:v>49.81</c:v>
                </c:pt>
                <c:pt idx="48">
                  <c:v>49.878</c:v>
                </c:pt>
                <c:pt idx="49">
                  <c:v>50.869</c:v>
                </c:pt>
                <c:pt idx="50">
                  <c:v>49.737000000000002</c:v>
                </c:pt>
                <c:pt idx="51">
                  <c:v>49.71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'2020年一覧表（ＮＳＷ）'!$K$2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'2020年一覧表（ＮＳＷ）'!$K$3:$K$54</c:f>
              <c:numCache>
                <c:formatCode>0.000_ </c:formatCode>
                <c:ptCount val="52"/>
                <c:pt idx="0">
                  <c:v>63.559000000000005</c:v>
                </c:pt>
                <c:pt idx="1">
                  <c:v>63.033999999999999</c:v>
                </c:pt>
                <c:pt idx="2">
                  <c:v>63</c:v>
                </c:pt>
                <c:pt idx="3">
                  <c:v>62.957000000000001</c:v>
                </c:pt>
                <c:pt idx="4">
                  <c:v>63.161000000000001</c:v>
                </c:pt>
                <c:pt idx="5">
                  <c:v>63.137</c:v>
                </c:pt>
                <c:pt idx="6">
                  <c:v>62.997</c:v>
                </c:pt>
                <c:pt idx="7">
                  <c:v>62.128</c:v>
                </c:pt>
                <c:pt idx="8">
                  <c:v>62.085999999999999</c:v>
                </c:pt>
                <c:pt idx="9">
                  <c:v>61.881</c:v>
                </c:pt>
                <c:pt idx="10">
                  <c:v>62.167000000000002</c:v>
                </c:pt>
                <c:pt idx="11">
                  <c:v>61.325000000000003</c:v>
                </c:pt>
                <c:pt idx="12">
                  <c:v>60.980000000000004</c:v>
                </c:pt>
                <c:pt idx="13">
                  <c:v>61.103000000000002</c:v>
                </c:pt>
                <c:pt idx="14">
                  <c:v>61.02</c:v>
                </c:pt>
                <c:pt idx="15">
                  <c:v>61.055</c:v>
                </c:pt>
                <c:pt idx="16">
                  <c:v>61.139000000000003</c:v>
                </c:pt>
                <c:pt idx="17">
                  <c:v>61.350999999999999</c:v>
                </c:pt>
                <c:pt idx="18">
                  <c:v>60.922000000000004</c:v>
                </c:pt>
                <c:pt idx="19">
                  <c:v>60.646999999999998</c:v>
                </c:pt>
                <c:pt idx="20">
                  <c:v>60.620000000000005</c:v>
                </c:pt>
                <c:pt idx="21">
                  <c:v>60.515000000000001</c:v>
                </c:pt>
                <c:pt idx="22">
                  <c:v>60.514000000000003</c:v>
                </c:pt>
                <c:pt idx="23">
                  <c:v>60.617000000000004</c:v>
                </c:pt>
                <c:pt idx="24">
                  <c:v>60.378999999999998</c:v>
                </c:pt>
                <c:pt idx="25">
                  <c:v>60.667999999999999</c:v>
                </c:pt>
                <c:pt idx="26">
                  <c:v>61.182000000000002</c:v>
                </c:pt>
                <c:pt idx="27">
                  <c:v>61.445</c:v>
                </c:pt>
                <c:pt idx="28">
                  <c:v>61.524000000000001</c:v>
                </c:pt>
                <c:pt idx="29">
                  <c:v>61.47</c:v>
                </c:pt>
                <c:pt idx="30">
                  <c:v>61.309000000000005</c:v>
                </c:pt>
                <c:pt idx="31">
                  <c:v>61.044000000000004</c:v>
                </c:pt>
                <c:pt idx="32">
                  <c:v>60.981999999999999</c:v>
                </c:pt>
                <c:pt idx="33">
                  <c:v>60.786000000000001</c:v>
                </c:pt>
                <c:pt idx="34">
                  <c:v>60.733000000000004</c:v>
                </c:pt>
                <c:pt idx="35">
                  <c:v>60.542000000000002</c:v>
                </c:pt>
                <c:pt idx="36">
                  <c:v>61.137</c:v>
                </c:pt>
                <c:pt idx="37">
                  <c:v>60.603000000000002</c:v>
                </c:pt>
                <c:pt idx="38">
                  <c:v>60.942999999999998</c:v>
                </c:pt>
                <c:pt idx="39">
                  <c:v>61.009</c:v>
                </c:pt>
                <c:pt idx="40">
                  <c:v>61.362000000000002</c:v>
                </c:pt>
                <c:pt idx="41">
                  <c:v>61.576999999999998</c:v>
                </c:pt>
                <c:pt idx="42">
                  <c:v>61.68</c:v>
                </c:pt>
                <c:pt idx="43">
                  <c:v>61.332999999999998</c:v>
                </c:pt>
                <c:pt idx="44">
                  <c:v>61.195</c:v>
                </c:pt>
                <c:pt idx="45">
                  <c:v>60.939</c:v>
                </c:pt>
                <c:pt idx="46">
                  <c:v>60.669000000000004</c:v>
                </c:pt>
                <c:pt idx="47">
                  <c:v>60.553000000000004</c:v>
                </c:pt>
                <c:pt idx="48">
                  <c:v>60.472000000000001</c:v>
                </c:pt>
                <c:pt idx="49">
                  <c:v>60.368000000000002</c:v>
                </c:pt>
                <c:pt idx="50">
                  <c:v>60.133000000000003</c:v>
                </c:pt>
                <c:pt idx="51">
                  <c:v>60.064999999999998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'2020年一覧表（ＮＳＷ）'!$L$2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'2020年一覧表（ＮＳＷ）'!$L$3:$L$54</c:f>
              <c:numCache>
                <c:formatCode>0.000_ </c:formatCode>
                <c:ptCount val="52"/>
                <c:pt idx="0">
                  <c:v>53.081000000000003</c:v>
                </c:pt>
                <c:pt idx="1">
                  <c:v>53.091999999999999</c:v>
                </c:pt>
                <c:pt idx="2">
                  <c:v>53.070999999999998</c:v>
                </c:pt>
                <c:pt idx="3">
                  <c:v>52.996000000000002</c:v>
                </c:pt>
                <c:pt idx="4">
                  <c:v>53.125</c:v>
                </c:pt>
                <c:pt idx="5">
                  <c:v>53.024000000000001</c:v>
                </c:pt>
                <c:pt idx="6">
                  <c:v>53.004000000000005</c:v>
                </c:pt>
                <c:pt idx="7">
                  <c:v>51.054000000000002</c:v>
                </c:pt>
                <c:pt idx="8">
                  <c:v>51.166000000000004</c:v>
                </c:pt>
                <c:pt idx="9">
                  <c:v>52.082999999999998</c:v>
                </c:pt>
                <c:pt idx="10">
                  <c:v>51.288000000000004</c:v>
                </c:pt>
                <c:pt idx="11">
                  <c:v>51.365000000000002</c:v>
                </c:pt>
                <c:pt idx="12">
                  <c:v>50.846000000000004</c:v>
                </c:pt>
                <c:pt idx="13">
                  <c:v>49.991</c:v>
                </c:pt>
                <c:pt idx="14">
                  <c:v>49.971000000000004</c:v>
                </c:pt>
                <c:pt idx="15">
                  <c:v>50.448000000000008</c:v>
                </c:pt>
                <c:pt idx="16">
                  <c:v>49.972999999999999</c:v>
                </c:pt>
                <c:pt idx="17">
                  <c:v>49.891000000000005</c:v>
                </c:pt>
                <c:pt idx="18">
                  <c:v>49.900000000000006</c:v>
                </c:pt>
                <c:pt idx="19">
                  <c:v>49.974000000000004</c:v>
                </c:pt>
                <c:pt idx="20">
                  <c:v>49.847999999999999</c:v>
                </c:pt>
                <c:pt idx="21">
                  <c:v>49.817999999999998</c:v>
                </c:pt>
                <c:pt idx="22">
                  <c:v>49.777000000000001</c:v>
                </c:pt>
                <c:pt idx="23">
                  <c:v>49.814000000000007</c:v>
                </c:pt>
                <c:pt idx="24">
                  <c:v>49.873000000000005</c:v>
                </c:pt>
                <c:pt idx="25">
                  <c:v>49.956000000000003</c:v>
                </c:pt>
                <c:pt idx="26">
                  <c:v>50.195999999999998</c:v>
                </c:pt>
                <c:pt idx="27">
                  <c:v>50.203000000000003</c:v>
                </c:pt>
                <c:pt idx="28">
                  <c:v>50.224000000000004</c:v>
                </c:pt>
                <c:pt idx="29">
                  <c:v>50.198000000000008</c:v>
                </c:pt>
                <c:pt idx="30">
                  <c:v>50.105000000000004</c:v>
                </c:pt>
                <c:pt idx="31">
                  <c:v>50.058000000000007</c:v>
                </c:pt>
                <c:pt idx="32">
                  <c:v>50.018000000000001</c:v>
                </c:pt>
                <c:pt idx="33">
                  <c:v>49.995000000000005</c:v>
                </c:pt>
                <c:pt idx="34">
                  <c:v>49.963999999999999</c:v>
                </c:pt>
                <c:pt idx="35">
                  <c:v>50.231000000000002</c:v>
                </c:pt>
                <c:pt idx="36">
                  <c:v>50.309000000000005</c:v>
                </c:pt>
                <c:pt idx="37">
                  <c:v>50.078000000000003</c:v>
                </c:pt>
                <c:pt idx="38">
                  <c:v>50.094000000000008</c:v>
                </c:pt>
                <c:pt idx="39">
                  <c:v>50.076000000000008</c:v>
                </c:pt>
                <c:pt idx="40">
                  <c:v>50.896000000000001</c:v>
                </c:pt>
                <c:pt idx="41">
                  <c:v>50.358000000000004</c:v>
                </c:pt>
                <c:pt idx="42">
                  <c:v>50.413000000000004</c:v>
                </c:pt>
                <c:pt idx="43">
                  <c:v>50.264000000000003</c:v>
                </c:pt>
                <c:pt idx="44">
                  <c:v>50.255000000000003</c:v>
                </c:pt>
                <c:pt idx="45">
                  <c:v>50.204000000000008</c:v>
                </c:pt>
                <c:pt idx="46">
                  <c:v>50.093000000000004</c:v>
                </c:pt>
                <c:pt idx="47">
                  <c:v>50.096000000000004</c:v>
                </c:pt>
                <c:pt idx="48">
                  <c:v>50.154000000000003</c:v>
                </c:pt>
                <c:pt idx="49">
                  <c:v>51.463999999999999</c:v>
                </c:pt>
                <c:pt idx="50">
                  <c:v>49.945999999999998</c:v>
                </c:pt>
                <c:pt idx="51">
                  <c:v>49.934000000000005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'2020年一覧表（ＮＳＷ）'!$M$2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'2020年一覧表（ＮＳＷ）'!$M$3:$M$54</c:f>
              <c:numCache>
                <c:formatCode>0.000_ </c:formatCode>
                <c:ptCount val="52"/>
                <c:pt idx="0">
                  <c:v>58.546999999999997</c:v>
                </c:pt>
                <c:pt idx="1">
                  <c:v>58.28</c:v>
                </c:pt>
                <c:pt idx="2">
                  <c:v>58.289000000000001</c:v>
                </c:pt>
                <c:pt idx="3">
                  <c:v>58.224000000000004</c:v>
                </c:pt>
                <c:pt idx="4">
                  <c:v>58.433999999999997</c:v>
                </c:pt>
                <c:pt idx="5">
                  <c:v>58.445</c:v>
                </c:pt>
                <c:pt idx="6">
                  <c:v>58.125</c:v>
                </c:pt>
                <c:pt idx="7">
                  <c:v>55.515000000000001</c:v>
                </c:pt>
                <c:pt idx="8">
                  <c:v>55.414999999999999</c:v>
                </c:pt>
                <c:pt idx="9">
                  <c:v>55.519999999999996</c:v>
                </c:pt>
                <c:pt idx="10">
                  <c:v>54.034999999999997</c:v>
                </c:pt>
                <c:pt idx="11">
                  <c:v>53.484999999999999</c:v>
                </c:pt>
                <c:pt idx="12">
                  <c:v>52.908999999999999</c:v>
                </c:pt>
                <c:pt idx="13">
                  <c:v>52.708999999999996</c:v>
                </c:pt>
                <c:pt idx="14">
                  <c:v>52.442999999999998</c:v>
                </c:pt>
                <c:pt idx="15">
                  <c:v>52.627000000000002</c:v>
                </c:pt>
                <c:pt idx="16">
                  <c:v>52.625</c:v>
                </c:pt>
                <c:pt idx="17">
                  <c:v>52.531999999999996</c:v>
                </c:pt>
                <c:pt idx="18">
                  <c:v>52.338000000000001</c:v>
                </c:pt>
                <c:pt idx="19">
                  <c:v>52.134</c:v>
                </c:pt>
                <c:pt idx="20">
                  <c:v>52.2</c:v>
                </c:pt>
                <c:pt idx="21">
                  <c:v>52.100999999999999</c:v>
                </c:pt>
                <c:pt idx="22">
                  <c:v>52.013999999999996</c:v>
                </c:pt>
                <c:pt idx="23">
                  <c:v>52.033999999999999</c:v>
                </c:pt>
                <c:pt idx="24">
                  <c:v>52.107999999999997</c:v>
                </c:pt>
                <c:pt idx="25">
                  <c:v>52.499000000000002</c:v>
                </c:pt>
                <c:pt idx="26">
                  <c:v>53.137</c:v>
                </c:pt>
                <c:pt idx="27">
                  <c:v>53.233000000000004</c:v>
                </c:pt>
                <c:pt idx="28">
                  <c:v>53.423000000000002</c:v>
                </c:pt>
                <c:pt idx="29">
                  <c:v>53.245000000000005</c:v>
                </c:pt>
                <c:pt idx="30">
                  <c:v>53.018999999999998</c:v>
                </c:pt>
                <c:pt idx="31">
                  <c:v>52.698999999999998</c:v>
                </c:pt>
                <c:pt idx="32">
                  <c:v>52.53</c:v>
                </c:pt>
                <c:pt idx="33">
                  <c:v>52.354999999999997</c:v>
                </c:pt>
                <c:pt idx="34">
                  <c:v>52.278999999999996</c:v>
                </c:pt>
                <c:pt idx="35">
                  <c:v>52.19</c:v>
                </c:pt>
                <c:pt idx="36">
                  <c:v>52.668999999999997</c:v>
                </c:pt>
                <c:pt idx="37">
                  <c:v>52.271000000000001</c:v>
                </c:pt>
                <c:pt idx="38">
                  <c:v>52.713999999999999</c:v>
                </c:pt>
                <c:pt idx="39">
                  <c:v>52.741</c:v>
                </c:pt>
                <c:pt idx="40">
                  <c:v>53.305</c:v>
                </c:pt>
                <c:pt idx="41">
                  <c:v>53.405999999999999</c:v>
                </c:pt>
                <c:pt idx="42">
                  <c:v>53.274000000000001</c:v>
                </c:pt>
                <c:pt idx="43">
                  <c:v>53.000999999999998</c:v>
                </c:pt>
                <c:pt idx="44">
                  <c:v>52.954000000000001</c:v>
                </c:pt>
                <c:pt idx="45">
                  <c:v>52.625</c:v>
                </c:pt>
                <c:pt idx="46">
                  <c:v>52.381</c:v>
                </c:pt>
                <c:pt idx="47">
                  <c:v>52.266999999999996</c:v>
                </c:pt>
                <c:pt idx="48">
                  <c:v>52.228999999999999</c:v>
                </c:pt>
                <c:pt idx="49">
                  <c:v>52.138999999999996</c:v>
                </c:pt>
                <c:pt idx="50">
                  <c:v>52.033000000000001</c:v>
                </c:pt>
                <c:pt idx="51">
                  <c:v>51.957999999999998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'2020年一覧表（ＮＳＷ）'!$N$2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'2020年一覧表（ＮＳＷ）'!$N$3:$N$54</c:f>
              <c:numCache>
                <c:formatCode>0.000_ </c:formatCode>
                <c:ptCount val="52"/>
                <c:pt idx="0">
                  <c:v>54.012</c:v>
                </c:pt>
                <c:pt idx="1">
                  <c:v>53.970000000000006</c:v>
                </c:pt>
                <c:pt idx="2">
                  <c:v>54.024000000000001</c:v>
                </c:pt>
                <c:pt idx="3">
                  <c:v>53.962000000000003</c:v>
                </c:pt>
                <c:pt idx="4">
                  <c:v>54.042000000000002</c:v>
                </c:pt>
                <c:pt idx="5">
                  <c:v>54.047000000000004</c:v>
                </c:pt>
                <c:pt idx="6">
                  <c:v>53.85</c:v>
                </c:pt>
                <c:pt idx="7">
                  <c:v>48.99</c:v>
                </c:pt>
                <c:pt idx="8">
                  <c:v>49.147000000000006</c:v>
                </c:pt>
                <c:pt idx="9">
                  <c:v>49.247</c:v>
                </c:pt>
                <c:pt idx="10">
                  <c:v>49.771000000000001</c:v>
                </c:pt>
                <c:pt idx="11">
                  <c:v>51.695</c:v>
                </c:pt>
                <c:pt idx="12">
                  <c:v>49.241</c:v>
                </c:pt>
                <c:pt idx="13">
                  <c:v>47.495000000000005</c:v>
                </c:pt>
                <c:pt idx="14">
                  <c:v>47.378</c:v>
                </c:pt>
                <c:pt idx="15">
                  <c:v>47.533000000000001</c:v>
                </c:pt>
                <c:pt idx="16">
                  <c:v>47.402000000000001</c:v>
                </c:pt>
                <c:pt idx="17">
                  <c:v>47.341999999999999</c:v>
                </c:pt>
                <c:pt idx="18">
                  <c:v>47.341000000000001</c:v>
                </c:pt>
                <c:pt idx="19">
                  <c:v>47.287000000000006</c:v>
                </c:pt>
                <c:pt idx="20">
                  <c:v>47.335000000000001</c:v>
                </c:pt>
                <c:pt idx="21">
                  <c:v>47.271000000000001</c:v>
                </c:pt>
                <c:pt idx="22">
                  <c:v>47.251000000000005</c:v>
                </c:pt>
                <c:pt idx="23">
                  <c:v>47.266000000000005</c:v>
                </c:pt>
                <c:pt idx="24">
                  <c:v>47.287000000000006</c:v>
                </c:pt>
                <c:pt idx="25">
                  <c:v>47.423000000000002</c:v>
                </c:pt>
                <c:pt idx="26">
                  <c:v>47.690000000000005</c:v>
                </c:pt>
                <c:pt idx="27">
                  <c:v>47.647000000000006</c:v>
                </c:pt>
                <c:pt idx="28">
                  <c:v>47.767000000000003</c:v>
                </c:pt>
                <c:pt idx="29">
                  <c:v>47.665000000000006</c:v>
                </c:pt>
                <c:pt idx="30">
                  <c:v>47.578000000000003</c:v>
                </c:pt>
                <c:pt idx="31">
                  <c:v>47.525000000000006</c:v>
                </c:pt>
                <c:pt idx="32">
                  <c:v>47.503</c:v>
                </c:pt>
                <c:pt idx="33">
                  <c:v>47.483000000000004</c:v>
                </c:pt>
                <c:pt idx="34">
                  <c:v>47.463000000000001</c:v>
                </c:pt>
                <c:pt idx="35">
                  <c:v>47.448</c:v>
                </c:pt>
                <c:pt idx="36">
                  <c:v>47.53</c:v>
                </c:pt>
                <c:pt idx="37">
                  <c:v>47.545000000000002</c:v>
                </c:pt>
                <c:pt idx="38">
                  <c:v>47.753</c:v>
                </c:pt>
                <c:pt idx="39">
                  <c:v>47.672000000000004</c:v>
                </c:pt>
                <c:pt idx="40">
                  <c:v>48.001000000000005</c:v>
                </c:pt>
                <c:pt idx="41">
                  <c:v>48.07</c:v>
                </c:pt>
                <c:pt idx="42">
                  <c:v>48.037000000000006</c:v>
                </c:pt>
                <c:pt idx="43">
                  <c:v>47.870000000000005</c:v>
                </c:pt>
                <c:pt idx="44">
                  <c:v>48.057000000000002</c:v>
                </c:pt>
                <c:pt idx="45">
                  <c:v>47.838999999999999</c:v>
                </c:pt>
                <c:pt idx="46">
                  <c:v>47.742000000000004</c:v>
                </c:pt>
                <c:pt idx="47">
                  <c:v>47.695</c:v>
                </c:pt>
                <c:pt idx="48">
                  <c:v>47.730000000000004</c:v>
                </c:pt>
                <c:pt idx="49">
                  <c:v>47.618000000000002</c:v>
                </c:pt>
                <c:pt idx="50">
                  <c:v>47.603999999999999</c:v>
                </c:pt>
                <c:pt idx="51">
                  <c:v>47.571000000000005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'2020年一覧表（ＮＳＷ）'!$O$2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'2020年一覧表（ＮＳＷ）'!$O$3:$O$54</c:f>
              <c:numCache>
                <c:formatCode>0.000_ </c:formatCode>
                <c:ptCount val="52"/>
                <c:pt idx="22">
                  <c:v>68.241</c:v>
                </c:pt>
                <c:pt idx="23">
                  <c:v>68.415999999999997</c:v>
                </c:pt>
                <c:pt idx="24">
                  <c:v>68.054000000000002</c:v>
                </c:pt>
                <c:pt idx="25">
                  <c:v>68.045999999999992</c:v>
                </c:pt>
                <c:pt idx="26">
                  <c:v>68.02600000000001</c:v>
                </c:pt>
                <c:pt idx="27">
                  <c:v>68.147999999999996</c:v>
                </c:pt>
                <c:pt idx="28">
                  <c:v>68.185000000000002</c:v>
                </c:pt>
                <c:pt idx="29">
                  <c:v>68.253</c:v>
                </c:pt>
                <c:pt idx="30">
                  <c:v>68.311999999999998</c:v>
                </c:pt>
                <c:pt idx="31">
                  <c:v>68.38300000000001</c:v>
                </c:pt>
                <c:pt idx="32">
                  <c:v>68.52600000000001</c:v>
                </c:pt>
                <c:pt idx="33">
                  <c:v>68.506</c:v>
                </c:pt>
                <c:pt idx="34">
                  <c:v>68.50200000000001</c:v>
                </c:pt>
                <c:pt idx="35">
                  <c:v>68.381</c:v>
                </c:pt>
                <c:pt idx="36">
                  <c:v>68.38</c:v>
                </c:pt>
                <c:pt idx="37">
                  <c:v>68.325999999999993</c:v>
                </c:pt>
                <c:pt idx="38">
                  <c:v>68.295999999999992</c:v>
                </c:pt>
                <c:pt idx="39">
                  <c:v>68.25800000000001</c:v>
                </c:pt>
                <c:pt idx="40">
                  <c:v>68.242999999999995</c:v>
                </c:pt>
                <c:pt idx="41">
                  <c:v>68.335999999999999</c:v>
                </c:pt>
                <c:pt idx="42">
                  <c:v>68.426000000000002</c:v>
                </c:pt>
                <c:pt idx="43">
                  <c:v>68.441000000000003</c:v>
                </c:pt>
                <c:pt idx="44">
                  <c:v>68.376000000000005</c:v>
                </c:pt>
                <c:pt idx="45">
                  <c:v>68.290999999999997</c:v>
                </c:pt>
                <c:pt idx="46">
                  <c:v>68.182999999999993</c:v>
                </c:pt>
                <c:pt idx="47">
                  <c:v>68.119</c:v>
                </c:pt>
                <c:pt idx="48">
                  <c:v>68.085000000000008</c:v>
                </c:pt>
                <c:pt idx="49">
                  <c:v>68.012</c:v>
                </c:pt>
                <c:pt idx="50">
                  <c:v>67.698000000000008</c:v>
                </c:pt>
                <c:pt idx="51">
                  <c:v>67.658000000000001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'2020年一覧表（ＮＳＷ）'!$P$2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'2020年一覧表（ＮＳＷ）'!$P$3:$P$54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'2020年一覧表（ＮＳＷ）'!$Q$2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'2020年一覧表（ＮＳＷ）'!$Q$3:$Q$54</c:f>
              <c:numCache>
                <c:formatCode>0.000_ </c:formatCode>
                <c:ptCount val="52"/>
                <c:pt idx="0">
                  <c:v>60.310999999999993</c:v>
                </c:pt>
                <c:pt idx="1">
                  <c:v>60.224999999999994</c:v>
                </c:pt>
                <c:pt idx="2">
                  <c:v>60.304999999999993</c:v>
                </c:pt>
                <c:pt idx="3">
                  <c:v>60.236999999999995</c:v>
                </c:pt>
                <c:pt idx="4">
                  <c:v>59.822999999999993</c:v>
                </c:pt>
                <c:pt idx="5">
                  <c:v>60.086999999999996</c:v>
                </c:pt>
                <c:pt idx="6">
                  <c:v>59.833999999999996</c:v>
                </c:pt>
                <c:pt idx="7">
                  <c:v>54.701999999999998</c:v>
                </c:pt>
                <c:pt idx="8">
                  <c:v>56.097999999999999</c:v>
                </c:pt>
                <c:pt idx="9">
                  <c:v>56.238999999999997</c:v>
                </c:pt>
                <c:pt idx="10">
                  <c:v>57.134</c:v>
                </c:pt>
                <c:pt idx="11">
                  <c:v>54.317999999999998</c:v>
                </c:pt>
                <c:pt idx="12">
                  <c:v>54.510999999999996</c:v>
                </c:pt>
                <c:pt idx="13">
                  <c:v>54.327999999999996</c:v>
                </c:pt>
                <c:pt idx="14">
                  <c:v>54.226999999999997</c:v>
                </c:pt>
                <c:pt idx="15">
                  <c:v>54.225999999999999</c:v>
                </c:pt>
                <c:pt idx="16">
                  <c:v>54.217999999999996</c:v>
                </c:pt>
                <c:pt idx="17">
                  <c:v>54.200999999999993</c:v>
                </c:pt>
                <c:pt idx="18">
                  <c:v>54.253</c:v>
                </c:pt>
                <c:pt idx="19">
                  <c:v>54.180999999999997</c:v>
                </c:pt>
                <c:pt idx="20">
                  <c:v>54.199999999999996</c:v>
                </c:pt>
                <c:pt idx="21">
                  <c:v>54.179999999999993</c:v>
                </c:pt>
                <c:pt idx="22">
                  <c:v>54.117999999999995</c:v>
                </c:pt>
                <c:pt idx="23">
                  <c:v>54.194999999999993</c:v>
                </c:pt>
                <c:pt idx="24">
                  <c:v>54.176999999999992</c:v>
                </c:pt>
                <c:pt idx="25">
                  <c:v>54.227999999999994</c:v>
                </c:pt>
                <c:pt idx="26">
                  <c:v>54.334999999999994</c:v>
                </c:pt>
                <c:pt idx="27">
                  <c:v>54.349999999999994</c:v>
                </c:pt>
                <c:pt idx="28">
                  <c:v>54.434999999999995</c:v>
                </c:pt>
                <c:pt idx="29">
                  <c:v>54.397999999999996</c:v>
                </c:pt>
                <c:pt idx="30">
                  <c:v>54.357999999999997</c:v>
                </c:pt>
                <c:pt idx="31">
                  <c:v>54.357999999999997</c:v>
                </c:pt>
                <c:pt idx="32">
                  <c:v>54.321999999999996</c:v>
                </c:pt>
                <c:pt idx="33">
                  <c:v>54.284999999999997</c:v>
                </c:pt>
                <c:pt idx="34">
                  <c:v>54.256999999999998</c:v>
                </c:pt>
                <c:pt idx="35">
                  <c:v>54.238999999999997</c:v>
                </c:pt>
                <c:pt idx="36">
                  <c:v>55.031999999999996</c:v>
                </c:pt>
                <c:pt idx="37">
                  <c:v>54.298999999999992</c:v>
                </c:pt>
                <c:pt idx="38">
                  <c:v>54.393000000000001</c:v>
                </c:pt>
                <c:pt idx="39">
                  <c:v>54.400999999999996</c:v>
                </c:pt>
                <c:pt idx="40">
                  <c:v>54.647999999999996</c:v>
                </c:pt>
                <c:pt idx="41">
                  <c:v>54.512</c:v>
                </c:pt>
                <c:pt idx="42">
                  <c:v>54.5</c:v>
                </c:pt>
                <c:pt idx="43">
                  <c:v>54.47</c:v>
                </c:pt>
                <c:pt idx="44">
                  <c:v>54.611999999999995</c:v>
                </c:pt>
                <c:pt idx="45">
                  <c:v>54.397999999999996</c:v>
                </c:pt>
                <c:pt idx="46">
                  <c:v>54.316999999999993</c:v>
                </c:pt>
                <c:pt idx="47">
                  <c:v>54.301999999999992</c:v>
                </c:pt>
                <c:pt idx="48">
                  <c:v>54.314999999999998</c:v>
                </c:pt>
                <c:pt idx="49">
                  <c:v>54.339999999999996</c:v>
                </c:pt>
                <c:pt idx="50">
                  <c:v>54.292000000000002</c:v>
                </c:pt>
                <c:pt idx="51">
                  <c:v>54.247999999999998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'2020年一覧表（ＮＳＷ）'!$R$2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'2020年一覧表（ＮＳＷ）'!$R$3:$R$54</c:f>
              <c:numCache>
                <c:formatCode>0.000_ </c:formatCode>
                <c:ptCount val="52"/>
                <c:pt idx="0">
                  <c:v>57.213000000000001</c:v>
                </c:pt>
                <c:pt idx="1">
                  <c:v>57.105000000000004</c:v>
                </c:pt>
                <c:pt idx="2">
                  <c:v>57.272999999999996</c:v>
                </c:pt>
                <c:pt idx="3">
                  <c:v>57.09</c:v>
                </c:pt>
                <c:pt idx="4">
                  <c:v>57.319000000000003</c:v>
                </c:pt>
                <c:pt idx="5">
                  <c:v>57.192999999999998</c:v>
                </c:pt>
                <c:pt idx="6">
                  <c:v>56.784999999999997</c:v>
                </c:pt>
                <c:pt idx="7">
                  <c:v>49.920999999999999</c:v>
                </c:pt>
                <c:pt idx="8">
                  <c:v>49.802999999999997</c:v>
                </c:pt>
                <c:pt idx="9">
                  <c:v>49.911000000000001</c:v>
                </c:pt>
                <c:pt idx="10">
                  <c:v>50.058</c:v>
                </c:pt>
                <c:pt idx="11">
                  <c:v>48.475999999999999</c:v>
                </c:pt>
                <c:pt idx="12">
                  <c:v>49.570999999999998</c:v>
                </c:pt>
                <c:pt idx="13">
                  <c:v>47.948</c:v>
                </c:pt>
                <c:pt idx="14">
                  <c:v>47.838999999999999</c:v>
                </c:pt>
                <c:pt idx="15">
                  <c:v>47.972999999999999</c:v>
                </c:pt>
                <c:pt idx="16">
                  <c:v>47.861999999999995</c:v>
                </c:pt>
                <c:pt idx="17">
                  <c:v>47.79</c:v>
                </c:pt>
                <c:pt idx="18">
                  <c:v>47.777999999999999</c:v>
                </c:pt>
                <c:pt idx="19">
                  <c:v>47.748000000000005</c:v>
                </c:pt>
                <c:pt idx="20">
                  <c:v>47.747</c:v>
                </c:pt>
                <c:pt idx="21">
                  <c:v>47.733000000000004</c:v>
                </c:pt>
                <c:pt idx="22">
                  <c:v>47.716999999999999</c:v>
                </c:pt>
                <c:pt idx="23">
                  <c:v>47.707999999999998</c:v>
                </c:pt>
                <c:pt idx="24">
                  <c:v>47.727000000000004</c:v>
                </c:pt>
                <c:pt idx="25">
                  <c:v>47.864000000000004</c:v>
                </c:pt>
                <c:pt idx="26">
                  <c:v>48.096000000000004</c:v>
                </c:pt>
                <c:pt idx="27">
                  <c:v>48.052999999999997</c:v>
                </c:pt>
                <c:pt idx="28">
                  <c:v>48.201000000000001</c:v>
                </c:pt>
                <c:pt idx="29">
                  <c:v>48.025999999999996</c:v>
                </c:pt>
                <c:pt idx="30">
                  <c:v>47.992000000000004</c:v>
                </c:pt>
                <c:pt idx="31">
                  <c:v>47.923999999999999</c:v>
                </c:pt>
                <c:pt idx="32">
                  <c:v>47.890999999999998</c:v>
                </c:pt>
                <c:pt idx="33">
                  <c:v>47.837000000000003</c:v>
                </c:pt>
                <c:pt idx="34">
                  <c:v>47.823999999999998</c:v>
                </c:pt>
                <c:pt idx="35">
                  <c:v>47.8</c:v>
                </c:pt>
                <c:pt idx="36">
                  <c:v>47.923999999999999</c:v>
                </c:pt>
                <c:pt idx="37">
                  <c:v>48.173000000000002</c:v>
                </c:pt>
                <c:pt idx="38">
                  <c:v>48.518000000000001</c:v>
                </c:pt>
                <c:pt idx="39">
                  <c:v>48.215000000000003</c:v>
                </c:pt>
                <c:pt idx="40">
                  <c:v>48.918999999999997</c:v>
                </c:pt>
                <c:pt idx="41">
                  <c:v>49.037999999999997</c:v>
                </c:pt>
                <c:pt idx="42">
                  <c:v>48.884999999999998</c:v>
                </c:pt>
                <c:pt idx="43">
                  <c:v>48.53</c:v>
                </c:pt>
                <c:pt idx="44">
                  <c:v>49.920999999999999</c:v>
                </c:pt>
                <c:pt idx="45">
                  <c:v>49.093000000000004</c:v>
                </c:pt>
                <c:pt idx="46">
                  <c:v>48.902000000000001</c:v>
                </c:pt>
                <c:pt idx="47">
                  <c:v>48.623999999999995</c:v>
                </c:pt>
                <c:pt idx="48">
                  <c:v>48.727000000000004</c:v>
                </c:pt>
                <c:pt idx="49">
                  <c:v>48.123000000000005</c:v>
                </c:pt>
                <c:pt idx="50">
                  <c:v>48.091999999999999</c:v>
                </c:pt>
                <c:pt idx="51">
                  <c:v>47.974999999999994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877608"/>
        <c:axId val="252884136"/>
      </c:lineChart>
      <c:catAx>
        <c:axId val="252877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52884136"/>
        <c:crosses val="autoZero"/>
        <c:auto val="1"/>
        <c:lblAlgn val="ctr"/>
        <c:lblOffset val="100"/>
        <c:noMultiLvlLbl val="1"/>
      </c:catAx>
      <c:valAx>
        <c:axId val="252884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252877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'2020年全井戸集計表'!$W$3:$W$54</c:f>
              <c:numCache>
                <c:formatCode>0.000_ </c:formatCode>
                <c:ptCount val="52"/>
                <c:pt idx="0">
                  <c:v>57.772999999999996</c:v>
                </c:pt>
                <c:pt idx="1">
                  <c:v>57.643000000000001</c:v>
                </c:pt>
                <c:pt idx="2">
                  <c:v>57.698</c:v>
                </c:pt>
                <c:pt idx="3">
                  <c:v>57.62</c:v>
                </c:pt>
                <c:pt idx="4">
                  <c:v>57.781999999999996</c:v>
                </c:pt>
                <c:pt idx="5">
                  <c:v>57.676000000000002</c:v>
                </c:pt>
                <c:pt idx="6">
                  <c:v>57.301000000000002</c:v>
                </c:pt>
                <c:pt idx="7">
                  <c:v>53.855999999999995</c:v>
                </c:pt>
                <c:pt idx="8">
                  <c:v>53.628</c:v>
                </c:pt>
                <c:pt idx="9">
                  <c:v>54.463999999999999</c:v>
                </c:pt>
                <c:pt idx="10">
                  <c:v>52.644999999999996</c:v>
                </c:pt>
                <c:pt idx="11">
                  <c:v>50.402999999999999</c:v>
                </c:pt>
                <c:pt idx="12">
                  <c:v>51.173999999999999</c:v>
                </c:pt>
                <c:pt idx="13">
                  <c:v>49.926000000000002</c:v>
                </c:pt>
                <c:pt idx="14">
                  <c:v>49.798000000000002</c:v>
                </c:pt>
                <c:pt idx="15">
                  <c:v>49.957999999999998</c:v>
                </c:pt>
                <c:pt idx="16">
                  <c:v>49.856999999999999</c:v>
                </c:pt>
                <c:pt idx="17">
                  <c:v>49.72</c:v>
                </c:pt>
                <c:pt idx="18">
                  <c:v>49.655000000000001</c:v>
                </c:pt>
                <c:pt idx="19">
                  <c:v>49.644999999999996</c:v>
                </c:pt>
                <c:pt idx="20">
                  <c:v>49.664000000000001</c:v>
                </c:pt>
                <c:pt idx="21">
                  <c:v>49.617999999999995</c:v>
                </c:pt>
                <c:pt idx="22">
                  <c:v>49.578999999999994</c:v>
                </c:pt>
                <c:pt idx="23">
                  <c:v>49.592999999999996</c:v>
                </c:pt>
                <c:pt idx="24">
                  <c:v>49.711999999999996</c:v>
                </c:pt>
                <c:pt idx="25">
                  <c:v>50.027999999999999</c:v>
                </c:pt>
                <c:pt idx="26">
                  <c:v>50.41</c:v>
                </c:pt>
                <c:pt idx="27">
                  <c:v>50.438000000000002</c:v>
                </c:pt>
                <c:pt idx="28">
                  <c:v>50.647999999999996</c:v>
                </c:pt>
                <c:pt idx="29">
                  <c:v>50.453999999999994</c:v>
                </c:pt>
                <c:pt idx="30">
                  <c:v>50.289000000000001</c:v>
                </c:pt>
                <c:pt idx="31">
                  <c:v>50.116</c:v>
                </c:pt>
                <c:pt idx="32">
                  <c:v>50.015000000000001</c:v>
                </c:pt>
                <c:pt idx="33">
                  <c:v>49.923999999999999</c:v>
                </c:pt>
                <c:pt idx="34">
                  <c:v>49.894999999999996</c:v>
                </c:pt>
                <c:pt idx="35">
                  <c:v>49.872999999999998</c:v>
                </c:pt>
                <c:pt idx="36">
                  <c:v>50.179999999999993</c:v>
                </c:pt>
                <c:pt idx="37">
                  <c:v>50.006</c:v>
                </c:pt>
                <c:pt idx="38">
                  <c:v>50.445999999999998</c:v>
                </c:pt>
                <c:pt idx="39">
                  <c:v>50.408000000000001</c:v>
                </c:pt>
                <c:pt idx="40">
                  <c:v>51.075000000000003</c:v>
                </c:pt>
                <c:pt idx="41">
                  <c:v>51.117999999999995</c:v>
                </c:pt>
                <c:pt idx="42">
                  <c:v>51.013999999999996</c:v>
                </c:pt>
                <c:pt idx="43">
                  <c:v>50.756</c:v>
                </c:pt>
                <c:pt idx="44">
                  <c:v>50.831000000000003</c:v>
                </c:pt>
                <c:pt idx="45">
                  <c:v>50.507999999999996</c:v>
                </c:pt>
                <c:pt idx="46">
                  <c:v>50.278999999999996</c:v>
                </c:pt>
                <c:pt idx="47">
                  <c:v>50.198999999999998</c:v>
                </c:pt>
                <c:pt idx="48">
                  <c:v>50.200999999999993</c:v>
                </c:pt>
                <c:pt idx="49">
                  <c:v>50.092999999999996</c:v>
                </c:pt>
                <c:pt idx="50">
                  <c:v>50.063000000000002</c:v>
                </c:pt>
                <c:pt idx="51">
                  <c:v>49.994999999999997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'2020年全井戸集計表'!$X$2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'2020年全井戸集計表'!$X$3:$X$54</c:f>
              <c:numCache>
                <c:formatCode>0.000_ </c:formatCode>
                <c:ptCount val="52"/>
                <c:pt idx="0">
                  <c:v>59.129000000000005</c:v>
                </c:pt>
                <c:pt idx="1">
                  <c:v>58.951999999999998</c:v>
                </c:pt>
                <c:pt idx="2">
                  <c:v>59.017000000000003</c:v>
                </c:pt>
                <c:pt idx="3">
                  <c:v>58.923999999999999</c:v>
                </c:pt>
                <c:pt idx="4">
                  <c:v>59.259</c:v>
                </c:pt>
                <c:pt idx="5">
                  <c:v>58.954000000000001</c:v>
                </c:pt>
                <c:pt idx="6">
                  <c:v>58.697000000000003</c:v>
                </c:pt>
                <c:pt idx="7">
                  <c:v>56.344000000000001</c:v>
                </c:pt>
                <c:pt idx="8">
                  <c:v>55.966999999999999</c:v>
                </c:pt>
                <c:pt idx="9">
                  <c:v>56.097000000000001</c:v>
                </c:pt>
                <c:pt idx="10">
                  <c:v>55.660000000000004</c:v>
                </c:pt>
                <c:pt idx="11">
                  <c:v>53.454000000000001</c:v>
                </c:pt>
                <c:pt idx="12">
                  <c:v>53.790000000000006</c:v>
                </c:pt>
                <c:pt idx="13">
                  <c:v>53.379000000000005</c:v>
                </c:pt>
                <c:pt idx="14">
                  <c:v>52.427000000000007</c:v>
                </c:pt>
                <c:pt idx="15">
                  <c:v>53.167000000000002</c:v>
                </c:pt>
                <c:pt idx="16">
                  <c:v>52.718000000000004</c:v>
                </c:pt>
                <c:pt idx="17">
                  <c:v>52.002000000000002</c:v>
                </c:pt>
                <c:pt idx="18">
                  <c:v>51.85</c:v>
                </c:pt>
                <c:pt idx="19">
                  <c:v>51.561</c:v>
                </c:pt>
                <c:pt idx="20">
                  <c:v>51.888000000000005</c:v>
                </c:pt>
                <c:pt idx="21">
                  <c:v>51.539000000000001</c:v>
                </c:pt>
                <c:pt idx="22">
                  <c:v>51.305999999999997</c:v>
                </c:pt>
                <c:pt idx="23">
                  <c:v>51.344000000000001</c:v>
                </c:pt>
                <c:pt idx="24">
                  <c:v>51.721000000000004</c:v>
                </c:pt>
                <c:pt idx="25">
                  <c:v>53.149000000000001</c:v>
                </c:pt>
                <c:pt idx="26">
                  <c:v>54.292000000000002</c:v>
                </c:pt>
                <c:pt idx="27">
                  <c:v>54.338999999999999</c:v>
                </c:pt>
                <c:pt idx="28">
                  <c:v>54.756</c:v>
                </c:pt>
                <c:pt idx="29">
                  <c:v>54.147000000000006</c:v>
                </c:pt>
                <c:pt idx="30">
                  <c:v>53.475000000000001</c:v>
                </c:pt>
                <c:pt idx="31">
                  <c:v>52.778000000000006</c:v>
                </c:pt>
                <c:pt idx="32">
                  <c:v>52.356999999999999</c:v>
                </c:pt>
                <c:pt idx="33">
                  <c:v>52.037000000000006</c:v>
                </c:pt>
                <c:pt idx="34">
                  <c:v>51.895000000000003</c:v>
                </c:pt>
                <c:pt idx="35">
                  <c:v>51.747</c:v>
                </c:pt>
                <c:pt idx="36">
                  <c:v>52.875</c:v>
                </c:pt>
                <c:pt idx="37">
                  <c:v>52.019000000000005</c:v>
                </c:pt>
                <c:pt idx="38">
                  <c:v>53.53</c:v>
                </c:pt>
                <c:pt idx="39">
                  <c:v>53.152000000000001</c:v>
                </c:pt>
                <c:pt idx="40">
                  <c:v>54.738</c:v>
                </c:pt>
                <c:pt idx="41">
                  <c:v>54.716000000000001</c:v>
                </c:pt>
                <c:pt idx="42">
                  <c:v>54.401000000000003</c:v>
                </c:pt>
                <c:pt idx="43">
                  <c:v>53.789000000000001</c:v>
                </c:pt>
                <c:pt idx="44">
                  <c:v>53.906000000000006</c:v>
                </c:pt>
                <c:pt idx="45">
                  <c:v>53.031000000000006</c:v>
                </c:pt>
                <c:pt idx="46">
                  <c:v>52.525999999999996</c:v>
                </c:pt>
                <c:pt idx="47">
                  <c:v>52.349000000000004</c:v>
                </c:pt>
                <c:pt idx="48">
                  <c:v>52.326000000000001</c:v>
                </c:pt>
                <c:pt idx="49">
                  <c:v>52.158000000000001</c:v>
                </c:pt>
                <c:pt idx="50">
                  <c:v>51.936</c:v>
                </c:pt>
                <c:pt idx="51">
                  <c:v>51.689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4208"/>
        <c:axId val="433724600"/>
      </c:lineChart>
      <c:catAx>
        <c:axId val="43372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724600"/>
        <c:crosses val="autoZero"/>
        <c:auto val="1"/>
        <c:lblAlgn val="ctr"/>
        <c:lblOffset val="100"/>
        <c:noMultiLvlLbl val="0"/>
      </c:catAx>
      <c:valAx>
        <c:axId val="433724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372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'2020年全井戸集計表'!$Y$3:$Y$54</c:f>
              <c:numCache>
                <c:formatCode>0.00_ </c:formatCode>
                <c:ptCount val="52"/>
                <c:pt idx="0">
                  <c:v>55.099000000000004</c:v>
                </c:pt>
                <c:pt idx="1">
                  <c:v>55.052000000000007</c:v>
                </c:pt>
                <c:pt idx="2">
                  <c:v>55.06</c:v>
                </c:pt>
                <c:pt idx="3">
                  <c:v>55.010000000000005</c:v>
                </c:pt>
                <c:pt idx="4">
                  <c:v>55.564</c:v>
                </c:pt>
                <c:pt idx="5">
                  <c:v>55.222999999999999</c:v>
                </c:pt>
                <c:pt idx="6">
                  <c:v>54.907000000000004</c:v>
                </c:pt>
                <c:pt idx="7">
                  <c:v>53.845000000000006</c:v>
                </c:pt>
                <c:pt idx="8">
                  <c:v>53.693000000000005</c:v>
                </c:pt>
                <c:pt idx="9">
                  <c:v>53.385000000000005</c:v>
                </c:pt>
                <c:pt idx="10">
                  <c:v>54.484999999999999</c:v>
                </c:pt>
                <c:pt idx="11">
                  <c:v>53.643000000000001</c:v>
                </c:pt>
                <c:pt idx="12">
                  <c:v>56.591000000000001</c:v>
                </c:pt>
                <c:pt idx="13">
                  <c:v>54.072000000000003</c:v>
                </c:pt>
                <c:pt idx="14">
                  <c:v>55.25</c:v>
                </c:pt>
                <c:pt idx="15">
                  <c:v>56.097999999999999</c:v>
                </c:pt>
                <c:pt idx="16">
                  <c:v>53.068000000000005</c:v>
                </c:pt>
                <c:pt idx="17">
                  <c:v>52.301000000000002</c:v>
                </c:pt>
                <c:pt idx="18">
                  <c:v>52.287000000000006</c:v>
                </c:pt>
                <c:pt idx="19">
                  <c:v>52.21</c:v>
                </c:pt>
                <c:pt idx="20">
                  <c:v>52.292000000000002</c:v>
                </c:pt>
                <c:pt idx="21">
                  <c:v>52.276000000000003</c:v>
                </c:pt>
                <c:pt idx="22">
                  <c:v>52.225000000000001</c:v>
                </c:pt>
                <c:pt idx="23">
                  <c:v>52.113</c:v>
                </c:pt>
                <c:pt idx="24">
                  <c:v>52.296000000000006</c:v>
                </c:pt>
                <c:pt idx="25">
                  <c:v>56.308000000000007</c:v>
                </c:pt>
                <c:pt idx="26">
                  <c:v>57.075000000000003</c:v>
                </c:pt>
                <c:pt idx="27">
                  <c:v>54.407000000000004</c:v>
                </c:pt>
                <c:pt idx="28">
                  <c:v>56.145000000000003</c:v>
                </c:pt>
                <c:pt idx="29">
                  <c:v>53.6</c:v>
                </c:pt>
                <c:pt idx="30">
                  <c:v>52.815000000000005</c:v>
                </c:pt>
                <c:pt idx="31">
                  <c:v>52.367000000000004</c:v>
                </c:pt>
                <c:pt idx="32">
                  <c:v>52.288000000000004</c:v>
                </c:pt>
                <c:pt idx="33">
                  <c:v>52.225999999999999</c:v>
                </c:pt>
                <c:pt idx="34">
                  <c:v>52.091000000000001</c:v>
                </c:pt>
                <c:pt idx="35">
                  <c:v>52.038000000000004</c:v>
                </c:pt>
                <c:pt idx="36">
                  <c:v>52.64</c:v>
                </c:pt>
                <c:pt idx="37">
                  <c:v>52.349000000000004</c:v>
                </c:pt>
                <c:pt idx="38">
                  <c:v>54.813000000000002</c:v>
                </c:pt>
                <c:pt idx="39">
                  <c:v>53.686</c:v>
                </c:pt>
                <c:pt idx="40">
                  <c:v>56.359000000000002</c:v>
                </c:pt>
                <c:pt idx="41">
                  <c:v>55.363</c:v>
                </c:pt>
                <c:pt idx="42">
                  <c:v>54.050000000000004</c:v>
                </c:pt>
                <c:pt idx="43">
                  <c:v>53.658000000000001</c:v>
                </c:pt>
                <c:pt idx="44">
                  <c:v>53.679000000000002</c:v>
                </c:pt>
                <c:pt idx="45">
                  <c:v>52.429000000000002</c:v>
                </c:pt>
                <c:pt idx="46">
                  <c:v>52.275000000000006</c:v>
                </c:pt>
                <c:pt idx="47">
                  <c:v>52.222999999999999</c:v>
                </c:pt>
                <c:pt idx="48">
                  <c:v>52.205000000000005</c:v>
                </c:pt>
                <c:pt idx="49">
                  <c:v>52.291000000000004</c:v>
                </c:pt>
                <c:pt idx="50">
                  <c:v>52.317000000000007</c:v>
                </c:pt>
                <c:pt idx="51">
                  <c:v>52.290000000000006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'2020年全井戸集計表'!$Z$2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'2020年全井戸集計表'!$Z$3:$Z$54</c:f>
              <c:numCache>
                <c:formatCode>0.000_ </c:formatCode>
                <c:ptCount val="52"/>
                <c:pt idx="0">
                  <c:v>53.963000000000001</c:v>
                </c:pt>
                <c:pt idx="1">
                  <c:v>53.92</c:v>
                </c:pt>
                <c:pt idx="2">
                  <c:v>53.972999999999999</c:v>
                </c:pt>
                <c:pt idx="3">
                  <c:v>53.914999999999999</c:v>
                </c:pt>
                <c:pt idx="4">
                  <c:v>54.021000000000001</c:v>
                </c:pt>
                <c:pt idx="5">
                  <c:v>54.000999999999998</c:v>
                </c:pt>
                <c:pt idx="6">
                  <c:v>53.820999999999998</c:v>
                </c:pt>
                <c:pt idx="7">
                  <c:v>49.992999999999995</c:v>
                </c:pt>
                <c:pt idx="8">
                  <c:v>50.045000000000002</c:v>
                </c:pt>
                <c:pt idx="9">
                  <c:v>50.104999999999997</c:v>
                </c:pt>
                <c:pt idx="10">
                  <c:v>50.498999999999995</c:v>
                </c:pt>
                <c:pt idx="11">
                  <c:v>50.771000000000001</c:v>
                </c:pt>
                <c:pt idx="12">
                  <c:v>50.103999999999999</c:v>
                </c:pt>
                <c:pt idx="13">
                  <c:v>48.518000000000001</c:v>
                </c:pt>
                <c:pt idx="14">
                  <c:v>48.36</c:v>
                </c:pt>
                <c:pt idx="15">
                  <c:v>48.539000000000001</c:v>
                </c:pt>
                <c:pt idx="16">
                  <c:v>48.366999999999997</c:v>
                </c:pt>
                <c:pt idx="17">
                  <c:v>48.296999999999997</c:v>
                </c:pt>
                <c:pt idx="18">
                  <c:v>48.290999999999997</c:v>
                </c:pt>
                <c:pt idx="19">
                  <c:v>48.232999999999997</c:v>
                </c:pt>
                <c:pt idx="20">
                  <c:v>48.230999999999995</c:v>
                </c:pt>
                <c:pt idx="21">
                  <c:v>48.205999999999996</c:v>
                </c:pt>
                <c:pt idx="22">
                  <c:v>48.180999999999997</c:v>
                </c:pt>
                <c:pt idx="23">
                  <c:v>48.202999999999996</c:v>
                </c:pt>
                <c:pt idx="24">
                  <c:v>48.217999999999996</c:v>
                </c:pt>
                <c:pt idx="25">
                  <c:v>48.381999999999998</c:v>
                </c:pt>
                <c:pt idx="26">
                  <c:v>48.691000000000003</c:v>
                </c:pt>
                <c:pt idx="27">
                  <c:v>48.622</c:v>
                </c:pt>
                <c:pt idx="28">
                  <c:v>48.771000000000001</c:v>
                </c:pt>
                <c:pt idx="29">
                  <c:v>48.652999999999999</c:v>
                </c:pt>
                <c:pt idx="30">
                  <c:v>48.548000000000002</c:v>
                </c:pt>
                <c:pt idx="31">
                  <c:v>48.474999999999994</c:v>
                </c:pt>
                <c:pt idx="32">
                  <c:v>48.45</c:v>
                </c:pt>
                <c:pt idx="33">
                  <c:v>48.423999999999999</c:v>
                </c:pt>
                <c:pt idx="34">
                  <c:v>48.396000000000001</c:v>
                </c:pt>
                <c:pt idx="35">
                  <c:v>48.379999999999995</c:v>
                </c:pt>
                <c:pt idx="36">
                  <c:v>48.610999999999997</c:v>
                </c:pt>
                <c:pt idx="37">
                  <c:v>48.515999999999998</c:v>
                </c:pt>
                <c:pt idx="38">
                  <c:v>48.748999999999995</c:v>
                </c:pt>
                <c:pt idx="39">
                  <c:v>48.662999999999997</c:v>
                </c:pt>
                <c:pt idx="40">
                  <c:v>49.069000000000003</c:v>
                </c:pt>
                <c:pt idx="41">
                  <c:v>49.089999999999996</c:v>
                </c:pt>
                <c:pt idx="42">
                  <c:v>49.08</c:v>
                </c:pt>
                <c:pt idx="43">
                  <c:v>48.867999999999995</c:v>
                </c:pt>
                <c:pt idx="44">
                  <c:v>49.101999999999997</c:v>
                </c:pt>
                <c:pt idx="45">
                  <c:v>48.835999999999999</c:v>
                </c:pt>
                <c:pt idx="46">
                  <c:v>48.714999999999996</c:v>
                </c:pt>
                <c:pt idx="47">
                  <c:v>48.652000000000001</c:v>
                </c:pt>
                <c:pt idx="48">
                  <c:v>48.692</c:v>
                </c:pt>
                <c:pt idx="49">
                  <c:v>48.570999999999998</c:v>
                </c:pt>
                <c:pt idx="50">
                  <c:v>48.551000000000002</c:v>
                </c:pt>
                <c:pt idx="51">
                  <c:v>48.509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5384"/>
        <c:axId val="433725776"/>
      </c:lineChart>
      <c:catAx>
        <c:axId val="43372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3725776"/>
        <c:crosses val="autoZero"/>
        <c:auto val="1"/>
        <c:lblAlgn val="ctr"/>
        <c:lblOffset val="100"/>
        <c:noMultiLvlLbl val="0"/>
      </c:catAx>
      <c:valAx>
        <c:axId val="433725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3725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'2020年全井戸集計表'!$AA$3:$AA$54</c:f>
              <c:numCache>
                <c:formatCode>0.000_ </c:formatCode>
                <c:ptCount val="52"/>
                <c:pt idx="0">
                  <c:v>52.07</c:v>
                </c:pt>
                <c:pt idx="1">
                  <c:v>51.513000000000005</c:v>
                </c:pt>
                <c:pt idx="2">
                  <c:v>51.57</c:v>
                </c:pt>
                <c:pt idx="3">
                  <c:v>51.682000000000002</c:v>
                </c:pt>
                <c:pt idx="4">
                  <c:v>51.619</c:v>
                </c:pt>
                <c:pt idx="5">
                  <c:v>51.491</c:v>
                </c:pt>
                <c:pt idx="6">
                  <c:v>51.477000000000004</c:v>
                </c:pt>
                <c:pt idx="7">
                  <c:v>51.304000000000002</c:v>
                </c:pt>
                <c:pt idx="8">
                  <c:v>51.290000000000006</c:v>
                </c:pt>
                <c:pt idx="9">
                  <c:v>51.649000000000001</c:v>
                </c:pt>
                <c:pt idx="10">
                  <c:v>51.510000000000005</c:v>
                </c:pt>
                <c:pt idx="11">
                  <c:v>51.407000000000004</c:v>
                </c:pt>
                <c:pt idx="12">
                  <c:v>51.576000000000001</c:v>
                </c:pt>
                <c:pt idx="13">
                  <c:v>51.426000000000002</c:v>
                </c:pt>
                <c:pt idx="14">
                  <c:v>51.596000000000004</c:v>
                </c:pt>
                <c:pt idx="15">
                  <c:v>51.620000000000005</c:v>
                </c:pt>
                <c:pt idx="16">
                  <c:v>51.421000000000006</c:v>
                </c:pt>
                <c:pt idx="17">
                  <c:v>51.287000000000006</c:v>
                </c:pt>
                <c:pt idx="18">
                  <c:v>51.294000000000004</c:v>
                </c:pt>
                <c:pt idx="19">
                  <c:v>51.481999999999999</c:v>
                </c:pt>
                <c:pt idx="20">
                  <c:v>51.306000000000004</c:v>
                </c:pt>
                <c:pt idx="21">
                  <c:v>51.255000000000003</c:v>
                </c:pt>
                <c:pt idx="22">
                  <c:v>51.128</c:v>
                </c:pt>
                <c:pt idx="23">
                  <c:v>51.17</c:v>
                </c:pt>
                <c:pt idx="24">
                  <c:v>51.658000000000001</c:v>
                </c:pt>
                <c:pt idx="25">
                  <c:v>51.593000000000004</c:v>
                </c:pt>
                <c:pt idx="26">
                  <c:v>51.841000000000001</c:v>
                </c:pt>
                <c:pt idx="27">
                  <c:v>51.844999999999999</c:v>
                </c:pt>
                <c:pt idx="28">
                  <c:v>51.695</c:v>
                </c:pt>
                <c:pt idx="29">
                  <c:v>51.684000000000005</c:v>
                </c:pt>
                <c:pt idx="30">
                  <c:v>51.477000000000004</c:v>
                </c:pt>
                <c:pt idx="31">
                  <c:v>51.327000000000005</c:v>
                </c:pt>
                <c:pt idx="32">
                  <c:v>51.242000000000004</c:v>
                </c:pt>
                <c:pt idx="33">
                  <c:v>51.205000000000005</c:v>
                </c:pt>
                <c:pt idx="34">
                  <c:v>51.212000000000003</c:v>
                </c:pt>
                <c:pt idx="35">
                  <c:v>51.188000000000002</c:v>
                </c:pt>
                <c:pt idx="36">
                  <c:v>51.325000000000003</c:v>
                </c:pt>
                <c:pt idx="37">
                  <c:v>51.347999999999999</c:v>
                </c:pt>
                <c:pt idx="38">
                  <c:v>51.397000000000006</c:v>
                </c:pt>
                <c:pt idx="39">
                  <c:v>51.252000000000002</c:v>
                </c:pt>
                <c:pt idx="40">
                  <c:v>51.644000000000005</c:v>
                </c:pt>
                <c:pt idx="41">
                  <c:v>51.68</c:v>
                </c:pt>
                <c:pt idx="42">
                  <c:v>51.481000000000002</c:v>
                </c:pt>
                <c:pt idx="43">
                  <c:v>51.536000000000001</c:v>
                </c:pt>
                <c:pt idx="44">
                  <c:v>51.356000000000002</c:v>
                </c:pt>
                <c:pt idx="45">
                  <c:v>51.231999999999999</c:v>
                </c:pt>
                <c:pt idx="46">
                  <c:v>51.239000000000004</c:v>
                </c:pt>
                <c:pt idx="47">
                  <c:v>51.215000000000003</c:v>
                </c:pt>
                <c:pt idx="48">
                  <c:v>51.241</c:v>
                </c:pt>
                <c:pt idx="49">
                  <c:v>51.161000000000001</c:v>
                </c:pt>
                <c:pt idx="50">
                  <c:v>51.112000000000002</c:v>
                </c:pt>
                <c:pt idx="51">
                  <c:v>51.085000000000001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'2020年全井戸集計表'!$AB$2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'2020年全井戸集計表'!$AB$3:$AB$54</c:f>
              <c:numCache>
                <c:formatCode>0.000_ </c:formatCode>
                <c:ptCount val="52"/>
                <c:pt idx="0">
                  <c:v>50.371000000000002</c:v>
                </c:pt>
                <c:pt idx="1">
                  <c:v>50.283000000000001</c:v>
                </c:pt>
                <c:pt idx="2">
                  <c:v>50.28</c:v>
                </c:pt>
                <c:pt idx="3">
                  <c:v>50.354999999999997</c:v>
                </c:pt>
                <c:pt idx="4">
                  <c:v>50.32</c:v>
                </c:pt>
                <c:pt idx="5">
                  <c:v>50.281999999999996</c:v>
                </c:pt>
                <c:pt idx="6">
                  <c:v>50.259</c:v>
                </c:pt>
                <c:pt idx="7">
                  <c:v>50.039000000000001</c:v>
                </c:pt>
                <c:pt idx="8">
                  <c:v>50.028999999999996</c:v>
                </c:pt>
                <c:pt idx="9">
                  <c:v>50.221000000000004</c:v>
                </c:pt>
                <c:pt idx="10">
                  <c:v>50.096000000000004</c:v>
                </c:pt>
                <c:pt idx="11">
                  <c:v>50.084000000000003</c:v>
                </c:pt>
                <c:pt idx="12">
                  <c:v>50.048000000000002</c:v>
                </c:pt>
                <c:pt idx="13">
                  <c:v>49.875999999999998</c:v>
                </c:pt>
                <c:pt idx="14">
                  <c:v>49.912999999999997</c:v>
                </c:pt>
                <c:pt idx="15">
                  <c:v>49.997999999999998</c:v>
                </c:pt>
                <c:pt idx="16">
                  <c:v>49.856999999999999</c:v>
                </c:pt>
                <c:pt idx="17">
                  <c:v>49.819000000000003</c:v>
                </c:pt>
                <c:pt idx="18">
                  <c:v>49.835999999999999</c:v>
                </c:pt>
                <c:pt idx="19">
                  <c:v>50.025999999999996</c:v>
                </c:pt>
                <c:pt idx="20">
                  <c:v>49.837000000000003</c:v>
                </c:pt>
                <c:pt idx="21">
                  <c:v>49.813000000000002</c:v>
                </c:pt>
                <c:pt idx="22">
                  <c:v>49.778999999999996</c:v>
                </c:pt>
                <c:pt idx="23">
                  <c:v>49.802</c:v>
                </c:pt>
                <c:pt idx="24">
                  <c:v>49.939</c:v>
                </c:pt>
                <c:pt idx="25">
                  <c:v>49.875999999999998</c:v>
                </c:pt>
                <c:pt idx="26">
                  <c:v>50.087000000000003</c:v>
                </c:pt>
                <c:pt idx="27">
                  <c:v>50.091000000000001</c:v>
                </c:pt>
                <c:pt idx="28">
                  <c:v>50.003999999999998</c:v>
                </c:pt>
                <c:pt idx="29">
                  <c:v>49.988</c:v>
                </c:pt>
                <c:pt idx="30">
                  <c:v>49.900999999999996</c:v>
                </c:pt>
                <c:pt idx="31">
                  <c:v>49.875999999999998</c:v>
                </c:pt>
                <c:pt idx="32">
                  <c:v>49.857999999999997</c:v>
                </c:pt>
                <c:pt idx="33">
                  <c:v>49.853000000000002</c:v>
                </c:pt>
                <c:pt idx="34">
                  <c:v>49.838999999999999</c:v>
                </c:pt>
                <c:pt idx="35">
                  <c:v>49.857999999999997</c:v>
                </c:pt>
                <c:pt idx="36">
                  <c:v>49.969000000000001</c:v>
                </c:pt>
                <c:pt idx="37">
                  <c:v>49.965000000000003</c:v>
                </c:pt>
                <c:pt idx="38">
                  <c:v>49.890999999999998</c:v>
                </c:pt>
                <c:pt idx="39">
                  <c:v>49.862000000000002</c:v>
                </c:pt>
                <c:pt idx="40">
                  <c:v>50.031999999999996</c:v>
                </c:pt>
                <c:pt idx="41">
                  <c:v>50.03</c:v>
                </c:pt>
                <c:pt idx="42">
                  <c:v>49.947000000000003</c:v>
                </c:pt>
                <c:pt idx="43">
                  <c:v>49.945999999999998</c:v>
                </c:pt>
                <c:pt idx="44">
                  <c:v>49.936</c:v>
                </c:pt>
                <c:pt idx="45">
                  <c:v>49.881999999999998</c:v>
                </c:pt>
                <c:pt idx="46">
                  <c:v>49.872</c:v>
                </c:pt>
                <c:pt idx="47">
                  <c:v>49.857999999999997</c:v>
                </c:pt>
                <c:pt idx="48">
                  <c:v>49.865000000000002</c:v>
                </c:pt>
                <c:pt idx="49">
                  <c:v>50.051000000000002</c:v>
                </c:pt>
                <c:pt idx="50">
                  <c:v>49.813000000000002</c:v>
                </c:pt>
                <c:pt idx="51">
                  <c:v>49.808999999999997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'2020年全井戸集計表'!$AC$2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'2020年全井戸集計表'!$AC$3:$AC$54</c:f>
              <c:numCache>
                <c:formatCode>0.000_ </c:formatCode>
                <c:ptCount val="52"/>
                <c:pt idx="0">
                  <c:v>52.015999999999998</c:v>
                </c:pt>
                <c:pt idx="1">
                  <c:v>51.953000000000003</c:v>
                </c:pt>
                <c:pt idx="2">
                  <c:v>51.923999999999999</c:v>
                </c:pt>
                <c:pt idx="3">
                  <c:v>52.023000000000003</c:v>
                </c:pt>
                <c:pt idx="4">
                  <c:v>52.018999999999998</c:v>
                </c:pt>
                <c:pt idx="5">
                  <c:v>51.930999999999997</c:v>
                </c:pt>
                <c:pt idx="6">
                  <c:v>51.887999999999998</c:v>
                </c:pt>
                <c:pt idx="7">
                  <c:v>50.561999999999998</c:v>
                </c:pt>
                <c:pt idx="8">
                  <c:v>50.625999999999998</c:v>
                </c:pt>
                <c:pt idx="9">
                  <c:v>51.289000000000001</c:v>
                </c:pt>
                <c:pt idx="10">
                  <c:v>50.822000000000003</c:v>
                </c:pt>
                <c:pt idx="11">
                  <c:v>50.86</c:v>
                </c:pt>
                <c:pt idx="12">
                  <c:v>50.521999999999998</c:v>
                </c:pt>
                <c:pt idx="13">
                  <c:v>50.206000000000003</c:v>
                </c:pt>
                <c:pt idx="14">
                  <c:v>49.813000000000002</c:v>
                </c:pt>
                <c:pt idx="15">
                  <c:v>50.04</c:v>
                </c:pt>
                <c:pt idx="16">
                  <c:v>49.767000000000003</c:v>
                </c:pt>
                <c:pt idx="17">
                  <c:v>49.688000000000002</c:v>
                </c:pt>
                <c:pt idx="18">
                  <c:v>49.701000000000001</c:v>
                </c:pt>
                <c:pt idx="19">
                  <c:v>49.878</c:v>
                </c:pt>
                <c:pt idx="20">
                  <c:v>49.677999999999997</c:v>
                </c:pt>
                <c:pt idx="21">
                  <c:v>49.652000000000001</c:v>
                </c:pt>
                <c:pt idx="22">
                  <c:v>49.615000000000002</c:v>
                </c:pt>
                <c:pt idx="23">
                  <c:v>49.646000000000001</c:v>
                </c:pt>
                <c:pt idx="24">
                  <c:v>49.795000000000002</c:v>
                </c:pt>
                <c:pt idx="25">
                  <c:v>49.779000000000003</c:v>
                </c:pt>
                <c:pt idx="26">
                  <c:v>50.079000000000001</c:v>
                </c:pt>
                <c:pt idx="27">
                  <c:v>50.08</c:v>
                </c:pt>
                <c:pt idx="28">
                  <c:v>49.997</c:v>
                </c:pt>
                <c:pt idx="29">
                  <c:v>49.965000000000003</c:v>
                </c:pt>
                <c:pt idx="30">
                  <c:v>49.859000000000002</c:v>
                </c:pt>
                <c:pt idx="31">
                  <c:v>49.819000000000003</c:v>
                </c:pt>
                <c:pt idx="32">
                  <c:v>49.783000000000001</c:v>
                </c:pt>
                <c:pt idx="33">
                  <c:v>49.764000000000003</c:v>
                </c:pt>
                <c:pt idx="34">
                  <c:v>49.741</c:v>
                </c:pt>
                <c:pt idx="35">
                  <c:v>49.849000000000004</c:v>
                </c:pt>
                <c:pt idx="36">
                  <c:v>50.018000000000001</c:v>
                </c:pt>
                <c:pt idx="37">
                  <c:v>49.887</c:v>
                </c:pt>
                <c:pt idx="38">
                  <c:v>49.863</c:v>
                </c:pt>
                <c:pt idx="39">
                  <c:v>49.832999999999998</c:v>
                </c:pt>
                <c:pt idx="40">
                  <c:v>50.564999999999998</c:v>
                </c:pt>
                <c:pt idx="41">
                  <c:v>50.091000000000001</c:v>
                </c:pt>
                <c:pt idx="42">
                  <c:v>49.989000000000004</c:v>
                </c:pt>
                <c:pt idx="43">
                  <c:v>49.954000000000001</c:v>
                </c:pt>
                <c:pt idx="44">
                  <c:v>49.977000000000004</c:v>
                </c:pt>
                <c:pt idx="45">
                  <c:v>49.889000000000003</c:v>
                </c:pt>
                <c:pt idx="46">
                  <c:v>49.817</c:v>
                </c:pt>
                <c:pt idx="47">
                  <c:v>49.81</c:v>
                </c:pt>
                <c:pt idx="48">
                  <c:v>49.878</c:v>
                </c:pt>
                <c:pt idx="49">
                  <c:v>50.869</c:v>
                </c:pt>
                <c:pt idx="50">
                  <c:v>49.737000000000002</c:v>
                </c:pt>
                <c:pt idx="51">
                  <c:v>49.71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6560"/>
        <c:axId val="434346112"/>
      </c:lineChart>
      <c:catAx>
        <c:axId val="43372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346112"/>
        <c:crosses val="autoZero"/>
        <c:auto val="1"/>
        <c:lblAlgn val="ctr"/>
        <c:lblOffset val="100"/>
        <c:noMultiLvlLbl val="0"/>
      </c:catAx>
      <c:valAx>
        <c:axId val="43434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372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'2020年全井戸集計表'!$AD$3:$AD$54</c:f>
              <c:numCache>
                <c:formatCode>General</c:formatCode>
                <c:ptCount val="52"/>
                <c:pt idx="0">
                  <c:v>79.438000000000002</c:v>
                </c:pt>
                <c:pt idx="1">
                  <c:v>79.457999999999998</c:v>
                </c:pt>
                <c:pt idx="2">
                  <c:v>79.447000000000003</c:v>
                </c:pt>
                <c:pt idx="3">
                  <c:v>79.474999999999994</c:v>
                </c:pt>
                <c:pt idx="4">
                  <c:v>79.468999999999994</c:v>
                </c:pt>
                <c:pt idx="5">
                  <c:v>79.47</c:v>
                </c:pt>
                <c:pt idx="6">
                  <c:v>79.48</c:v>
                </c:pt>
                <c:pt idx="7">
                  <c:v>79.492999999999995</c:v>
                </c:pt>
                <c:pt idx="8">
                  <c:v>79.468999999999994</c:v>
                </c:pt>
                <c:pt idx="9">
                  <c:v>79.438999999999993</c:v>
                </c:pt>
                <c:pt idx="10">
                  <c:v>79.400999999999996</c:v>
                </c:pt>
                <c:pt idx="11">
                  <c:v>79.338999999999999</c:v>
                </c:pt>
                <c:pt idx="12">
                  <c:v>79.325999999999993</c:v>
                </c:pt>
                <c:pt idx="13">
                  <c:v>79.286000000000001</c:v>
                </c:pt>
                <c:pt idx="14">
                  <c:v>79.283999999999992</c:v>
                </c:pt>
                <c:pt idx="15">
                  <c:v>79.277000000000001</c:v>
                </c:pt>
                <c:pt idx="16">
                  <c:v>79.286000000000001</c:v>
                </c:pt>
                <c:pt idx="17">
                  <c:v>79.3</c:v>
                </c:pt>
                <c:pt idx="18">
                  <c:v>79.287000000000006</c:v>
                </c:pt>
                <c:pt idx="19">
                  <c:v>79.314999999999998</c:v>
                </c:pt>
                <c:pt idx="20">
                  <c:v>79.295999999999992</c:v>
                </c:pt>
                <c:pt idx="21">
                  <c:v>79.256</c:v>
                </c:pt>
                <c:pt idx="22">
                  <c:v>79.242999999999995</c:v>
                </c:pt>
                <c:pt idx="23">
                  <c:v>79.239000000000004</c:v>
                </c:pt>
                <c:pt idx="24">
                  <c:v>79.251999999999995</c:v>
                </c:pt>
                <c:pt idx="25">
                  <c:v>79.204999999999998</c:v>
                </c:pt>
                <c:pt idx="26">
                  <c:v>79.212999999999994</c:v>
                </c:pt>
                <c:pt idx="27">
                  <c:v>79.206000000000003</c:v>
                </c:pt>
                <c:pt idx="28">
                  <c:v>79.206000000000003</c:v>
                </c:pt>
                <c:pt idx="29">
                  <c:v>79.209000000000003</c:v>
                </c:pt>
                <c:pt idx="30">
                  <c:v>79.216000000000008</c:v>
                </c:pt>
                <c:pt idx="31">
                  <c:v>79.230999999999995</c:v>
                </c:pt>
                <c:pt idx="32">
                  <c:v>79.216999999999999</c:v>
                </c:pt>
                <c:pt idx="33">
                  <c:v>79.2</c:v>
                </c:pt>
                <c:pt idx="34">
                  <c:v>79.248999999999995</c:v>
                </c:pt>
                <c:pt idx="35">
                  <c:v>79.251999999999995</c:v>
                </c:pt>
                <c:pt idx="36">
                  <c:v>79.257000000000005</c:v>
                </c:pt>
                <c:pt idx="37">
                  <c:v>79.248000000000005</c:v>
                </c:pt>
                <c:pt idx="38">
                  <c:v>79.248000000000005</c:v>
                </c:pt>
                <c:pt idx="39">
                  <c:v>79.251000000000005</c:v>
                </c:pt>
                <c:pt idx="40">
                  <c:v>79.257999999999996</c:v>
                </c:pt>
                <c:pt idx="41">
                  <c:v>79.248000000000005</c:v>
                </c:pt>
                <c:pt idx="42">
                  <c:v>79.257999999999996</c:v>
                </c:pt>
                <c:pt idx="43">
                  <c:v>79.248000000000005</c:v>
                </c:pt>
                <c:pt idx="44">
                  <c:v>79.251999999999995</c:v>
                </c:pt>
                <c:pt idx="45">
                  <c:v>79.253</c:v>
                </c:pt>
                <c:pt idx="46">
                  <c:v>79.263999999999996</c:v>
                </c:pt>
                <c:pt idx="47">
                  <c:v>79.256</c:v>
                </c:pt>
                <c:pt idx="48">
                  <c:v>79.254999999999995</c:v>
                </c:pt>
                <c:pt idx="49">
                  <c:v>79.251999999999995</c:v>
                </c:pt>
                <c:pt idx="50">
                  <c:v>79.253</c:v>
                </c:pt>
                <c:pt idx="51">
                  <c:v>79.248999999999995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'2020年全井戸集計表'!$AE$2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'2020年全井戸集計表'!$AE$3:$AE$54</c:f>
              <c:numCache>
                <c:formatCode>0.000_ </c:formatCode>
                <c:ptCount val="52"/>
                <c:pt idx="0">
                  <c:v>70.819000000000003</c:v>
                </c:pt>
                <c:pt idx="1">
                  <c:v>70.918999999999997</c:v>
                </c:pt>
                <c:pt idx="2">
                  <c:v>71.248000000000005</c:v>
                </c:pt>
                <c:pt idx="3">
                  <c:v>71.662999999999997</c:v>
                </c:pt>
                <c:pt idx="4">
                  <c:v>72.01400000000001</c:v>
                </c:pt>
                <c:pt idx="5">
                  <c:v>72.168000000000006</c:v>
                </c:pt>
                <c:pt idx="6">
                  <c:v>72.328000000000003</c:v>
                </c:pt>
                <c:pt idx="7">
                  <c:v>72.337000000000003</c:v>
                </c:pt>
                <c:pt idx="8">
                  <c:v>72.415999999999997</c:v>
                </c:pt>
                <c:pt idx="9">
                  <c:v>72.486000000000004</c:v>
                </c:pt>
                <c:pt idx="10">
                  <c:v>72.525000000000006</c:v>
                </c:pt>
                <c:pt idx="11">
                  <c:v>72.548000000000002</c:v>
                </c:pt>
                <c:pt idx="12">
                  <c:v>72.50800000000001</c:v>
                </c:pt>
                <c:pt idx="13">
                  <c:v>72.569999999999993</c:v>
                </c:pt>
                <c:pt idx="14">
                  <c:v>72.679000000000002</c:v>
                </c:pt>
                <c:pt idx="15">
                  <c:v>74.63</c:v>
                </c:pt>
                <c:pt idx="16">
                  <c:v>72.698000000000008</c:v>
                </c:pt>
                <c:pt idx="17">
                  <c:v>72.782000000000011</c:v>
                </c:pt>
                <c:pt idx="18">
                  <c:v>72.841999999999999</c:v>
                </c:pt>
                <c:pt idx="19">
                  <c:v>72.832999999999998</c:v>
                </c:pt>
                <c:pt idx="20">
                  <c:v>72.798000000000002</c:v>
                </c:pt>
                <c:pt idx="21">
                  <c:v>72.748999999999995</c:v>
                </c:pt>
                <c:pt idx="22">
                  <c:v>72.774000000000001</c:v>
                </c:pt>
                <c:pt idx="23">
                  <c:v>72.813000000000002</c:v>
                </c:pt>
                <c:pt idx="24">
                  <c:v>72.751000000000005</c:v>
                </c:pt>
                <c:pt idx="25">
                  <c:v>72.748000000000005</c:v>
                </c:pt>
                <c:pt idx="26">
                  <c:v>72.686999999999998</c:v>
                </c:pt>
                <c:pt idx="27">
                  <c:v>72.748999999999995</c:v>
                </c:pt>
                <c:pt idx="28">
                  <c:v>72.772000000000006</c:v>
                </c:pt>
                <c:pt idx="29">
                  <c:v>72.835999999999999</c:v>
                </c:pt>
                <c:pt idx="30">
                  <c:v>72.869</c:v>
                </c:pt>
                <c:pt idx="31">
                  <c:v>72.89</c:v>
                </c:pt>
                <c:pt idx="32">
                  <c:v>72.944999999999993</c:v>
                </c:pt>
                <c:pt idx="33">
                  <c:v>72.960999999999999</c:v>
                </c:pt>
                <c:pt idx="34">
                  <c:v>72.968999999999994</c:v>
                </c:pt>
                <c:pt idx="35">
                  <c:v>72.944999999999993</c:v>
                </c:pt>
                <c:pt idx="36">
                  <c:v>72.924999999999997</c:v>
                </c:pt>
                <c:pt idx="37">
                  <c:v>72.888000000000005</c:v>
                </c:pt>
                <c:pt idx="38">
                  <c:v>72.923000000000002</c:v>
                </c:pt>
                <c:pt idx="39">
                  <c:v>72.867999999999995</c:v>
                </c:pt>
                <c:pt idx="40">
                  <c:v>72.823999999999998</c:v>
                </c:pt>
                <c:pt idx="41">
                  <c:v>72.733000000000004</c:v>
                </c:pt>
                <c:pt idx="42">
                  <c:v>72.819000000000003</c:v>
                </c:pt>
                <c:pt idx="43">
                  <c:v>72.73</c:v>
                </c:pt>
                <c:pt idx="44">
                  <c:v>72.805999999999997</c:v>
                </c:pt>
                <c:pt idx="45">
                  <c:v>72.657000000000011</c:v>
                </c:pt>
                <c:pt idx="46">
                  <c:v>72.691000000000003</c:v>
                </c:pt>
                <c:pt idx="47">
                  <c:v>72.641999999999996</c:v>
                </c:pt>
                <c:pt idx="48">
                  <c:v>72.588999999999999</c:v>
                </c:pt>
                <c:pt idx="49">
                  <c:v>72.631</c:v>
                </c:pt>
                <c:pt idx="50">
                  <c:v>72.540000000000006</c:v>
                </c:pt>
                <c:pt idx="51">
                  <c:v>72.475999999999999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'2020年全井戸集計表'!$AF$2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'2020年全井戸集計表'!$AF$3:$AF$54</c:f>
              <c:numCache>
                <c:formatCode>0.000_ </c:formatCode>
                <c:ptCount val="52"/>
                <c:pt idx="0">
                  <c:v>74.364000000000004</c:v>
                </c:pt>
                <c:pt idx="1">
                  <c:v>74.306000000000012</c:v>
                </c:pt>
                <c:pt idx="2">
                  <c:v>74.463999999999999</c:v>
                </c:pt>
                <c:pt idx="3">
                  <c:v>74.308000000000007</c:v>
                </c:pt>
                <c:pt idx="4">
                  <c:v>74.411000000000001</c:v>
                </c:pt>
                <c:pt idx="5">
                  <c:v>74.492999999999995</c:v>
                </c:pt>
                <c:pt idx="6">
                  <c:v>74.403999999999996</c:v>
                </c:pt>
                <c:pt idx="7">
                  <c:v>74.533000000000001</c:v>
                </c:pt>
                <c:pt idx="8">
                  <c:v>74.564000000000007</c:v>
                </c:pt>
                <c:pt idx="9">
                  <c:v>74.471000000000004</c:v>
                </c:pt>
                <c:pt idx="10">
                  <c:v>74.415999999999997</c:v>
                </c:pt>
                <c:pt idx="11">
                  <c:v>74.418000000000006</c:v>
                </c:pt>
                <c:pt idx="12">
                  <c:v>74.329000000000008</c:v>
                </c:pt>
                <c:pt idx="13">
                  <c:v>74.415999999999997</c:v>
                </c:pt>
                <c:pt idx="14">
                  <c:v>74.484000000000009</c:v>
                </c:pt>
                <c:pt idx="15">
                  <c:v>74.454999999999998</c:v>
                </c:pt>
                <c:pt idx="16">
                  <c:v>74.51400000000001</c:v>
                </c:pt>
                <c:pt idx="17">
                  <c:v>74.582999999999998</c:v>
                </c:pt>
                <c:pt idx="18">
                  <c:v>74.613</c:v>
                </c:pt>
                <c:pt idx="19">
                  <c:v>74.544000000000011</c:v>
                </c:pt>
                <c:pt idx="20">
                  <c:v>74.494</c:v>
                </c:pt>
                <c:pt idx="21">
                  <c:v>74.411000000000001</c:v>
                </c:pt>
                <c:pt idx="22">
                  <c:v>74.275000000000006</c:v>
                </c:pt>
                <c:pt idx="23">
                  <c:v>74.372</c:v>
                </c:pt>
                <c:pt idx="24">
                  <c:v>74.100999999999999</c:v>
                </c:pt>
                <c:pt idx="25">
                  <c:v>74.13900000000001</c:v>
                </c:pt>
                <c:pt idx="26">
                  <c:v>74.119</c:v>
                </c:pt>
                <c:pt idx="27">
                  <c:v>74.236999999999995</c:v>
                </c:pt>
                <c:pt idx="28">
                  <c:v>74.350999999999999</c:v>
                </c:pt>
                <c:pt idx="29">
                  <c:v>74.453000000000003</c:v>
                </c:pt>
                <c:pt idx="30">
                  <c:v>74.561000000000007</c:v>
                </c:pt>
                <c:pt idx="31">
                  <c:v>74.605000000000004</c:v>
                </c:pt>
                <c:pt idx="32">
                  <c:v>74.647000000000006</c:v>
                </c:pt>
                <c:pt idx="33">
                  <c:v>74.623999999999995</c:v>
                </c:pt>
                <c:pt idx="34">
                  <c:v>74.573999999999998</c:v>
                </c:pt>
                <c:pt idx="35">
                  <c:v>74.478999999999999</c:v>
                </c:pt>
                <c:pt idx="36">
                  <c:v>74.391000000000005</c:v>
                </c:pt>
                <c:pt idx="37">
                  <c:v>74.298000000000002</c:v>
                </c:pt>
                <c:pt idx="38">
                  <c:v>74.256</c:v>
                </c:pt>
                <c:pt idx="39">
                  <c:v>74.278999999999996</c:v>
                </c:pt>
                <c:pt idx="40">
                  <c:v>74.216000000000008</c:v>
                </c:pt>
                <c:pt idx="41">
                  <c:v>74.204000000000008</c:v>
                </c:pt>
                <c:pt idx="42">
                  <c:v>74.195999999999998</c:v>
                </c:pt>
                <c:pt idx="43">
                  <c:v>74.253</c:v>
                </c:pt>
                <c:pt idx="44">
                  <c:v>74.105999999999995</c:v>
                </c:pt>
                <c:pt idx="45">
                  <c:v>74.201000000000008</c:v>
                </c:pt>
                <c:pt idx="46">
                  <c:v>74.108000000000004</c:v>
                </c:pt>
                <c:pt idx="47">
                  <c:v>74.091999999999999</c:v>
                </c:pt>
                <c:pt idx="48">
                  <c:v>74.096000000000004</c:v>
                </c:pt>
                <c:pt idx="49">
                  <c:v>74.076000000000008</c:v>
                </c:pt>
                <c:pt idx="50">
                  <c:v>73.855999999999995</c:v>
                </c:pt>
                <c:pt idx="51">
                  <c:v>73.820000000000007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'2020年全井戸集計表'!$AG$2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'2020年全井戸集計表'!$AG$3:$AG$54</c:f>
              <c:numCache>
                <c:formatCode>0.000_ </c:formatCode>
                <c:ptCount val="52"/>
                <c:pt idx="0">
                  <c:v>68.539999999999992</c:v>
                </c:pt>
                <c:pt idx="1">
                  <c:v>68.566000000000003</c:v>
                </c:pt>
                <c:pt idx="2">
                  <c:v>68.621999999999986</c:v>
                </c:pt>
                <c:pt idx="3">
                  <c:v>68.593999999999994</c:v>
                </c:pt>
                <c:pt idx="4">
                  <c:v>68.596999999999994</c:v>
                </c:pt>
                <c:pt idx="5">
                  <c:v>68.673000000000002</c:v>
                </c:pt>
                <c:pt idx="6">
                  <c:v>68.736999999999995</c:v>
                </c:pt>
                <c:pt idx="7">
                  <c:v>68.59</c:v>
                </c:pt>
                <c:pt idx="8">
                  <c:v>68.584000000000003</c:v>
                </c:pt>
                <c:pt idx="9">
                  <c:v>68.60499999999999</c:v>
                </c:pt>
                <c:pt idx="10">
                  <c:v>68.489999999999995</c:v>
                </c:pt>
                <c:pt idx="11">
                  <c:v>68.412000000000006</c:v>
                </c:pt>
                <c:pt idx="12">
                  <c:v>68.253999999999991</c:v>
                </c:pt>
                <c:pt idx="13">
                  <c:v>68.292000000000002</c:v>
                </c:pt>
                <c:pt idx="14">
                  <c:v>68.36699999999999</c:v>
                </c:pt>
                <c:pt idx="15">
                  <c:v>68.289999999999992</c:v>
                </c:pt>
                <c:pt idx="16">
                  <c:v>68.308999999999997</c:v>
                </c:pt>
                <c:pt idx="17">
                  <c:v>68.396999999999991</c:v>
                </c:pt>
                <c:pt idx="18">
                  <c:v>68.47</c:v>
                </c:pt>
                <c:pt idx="19">
                  <c:v>68.382000000000005</c:v>
                </c:pt>
                <c:pt idx="20">
                  <c:v>68.310999999999993</c:v>
                </c:pt>
                <c:pt idx="21">
                  <c:v>68.216999999999999</c:v>
                </c:pt>
                <c:pt idx="22">
                  <c:v>68.106999999999999</c:v>
                </c:pt>
                <c:pt idx="23">
                  <c:v>68.221999999999994</c:v>
                </c:pt>
                <c:pt idx="24">
                  <c:v>68.031000000000006</c:v>
                </c:pt>
                <c:pt idx="25">
                  <c:v>68.003999999999991</c:v>
                </c:pt>
                <c:pt idx="26">
                  <c:v>68.014999999999986</c:v>
                </c:pt>
                <c:pt idx="27">
                  <c:v>68.12</c:v>
                </c:pt>
                <c:pt idx="28">
                  <c:v>68.198999999999998</c:v>
                </c:pt>
                <c:pt idx="29">
                  <c:v>68.259999999999991</c:v>
                </c:pt>
                <c:pt idx="30">
                  <c:v>68.338999999999999</c:v>
                </c:pt>
                <c:pt idx="31">
                  <c:v>68.361999999999995</c:v>
                </c:pt>
                <c:pt idx="32">
                  <c:v>68.427999999999997</c:v>
                </c:pt>
                <c:pt idx="33">
                  <c:v>68.413999999999987</c:v>
                </c:pt>
                <c:pt idx="34">
                  <c:v>68.365999999999985</c:v>
                </c:pt>
                <c:pt idx="35">
                  <c:v>68.283999999999992</c:v>
                </c:pt>
                <c:pt idx="36">
                  <c:v>68.289999999999992</c:v>
                </c:pt>
                <c:pt idx="37">
                  <c:v>68.179999999999993</c:v>
                </c:pt>
                <c:pt idx="38">
                  <c:v>68.153999999999996</c:v>
                </c:pt>
                <c:pt idx="39">
                  <c:v>68.175999999999988</c:v>
                </c:pt>
                <c:pt idx="40">
                  <c:v>68.135999999999996</c:v>
                </c:pt>
                <c:pt idx="41">
                  <c:v>68.114999999999995</c:v>
                </c:pt>
                <c:pt idx="42">
                  <c:v>68.199999999999989</c:v>
                </c:pt>
                <c:pt idx="43">
                  <c:v>68.200999999999993</c:v>
                </c:pt>
                <c:pt idx="44">
                  <c:v>68.288999999999987</c:v>
                </c:pt>
                <c:pt idx="45">
                  <c:v>68.126999999999995</c:v>
                </c:pt>
                <c:pt idx="46">
                  <c:v>68.063999999999993</c:v>
                </c:pt>
                <c:pt idx="47">
                  <c:v>68.02</c:v>
                </c:pt>
                <c:pt idx="48">
                  <c:v>68.02</c:v>
                </c:pt>
                <c:pt idx="49">
                  <c:v>68.037000000000006</c:v>
                </c:pt>
                <c:pt idx="50">
                  <c:v>67.781000000000006</c:v>
                </c:pt>
                <c:pt idx="51">
                  <c:v>67.713999999999999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'2020年全井戸集計表'!$AH$2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'2020年全井戸集計表'!$AH$3:$AH$54</c:f>
              <c:numCache>
                <c:formatCode>0.0_ </c:formatCode>
                <c:ptCount val="52"/>
                <c:pt idx="0">
                  <c:v>63.559000000000005</c:v>
                </c:pt>
                <c:pt idx="1">
                  <c:v>63.033999999999999</c:v>
                </c:pt>
                <c:pt idx="2">
                  <c:v>63</c:v>
                </c:pt>
                <c:pt idx="3">
                  <c:v>62.957000000000001</c:v>
                </c:pt>
                <c:pt idx="4">
                  <c:v>63.161000000000001</c:v>
                </c:pt>
                <c:pt idx="5">
                  <c:v>63.137</c:v>
                </c:pt>
                <c:pt idx="6">
                  <c:v>62.997</c:v>
                </c:pt>
                <c:pt idx="7">
                  <c:v>62.128</c:v>
                </c:pt>
                <c:pt idx="8">
                  <c:v>62.085999999999999</c:v>
                </c:pt>
                <c:pt idx="9">
                  <c:v>61.881</c:v>
                </c:pt>
                <c:pt idx="10">
                  <c:v>62.167000000000002</c:v>
                </c:pt>
                <c:pt idx="11">
                  <c:v>61.325000000000003</c:v>
                </c:pt>
                <c:pt idx="12">
                  <c:v>60.980000000000004</c:v>
                </c:pt>
                <c:pt idx="13">
                  <c:v>61.103000000000002</c:v>
                </c:pt>
                <c:pt idx="14">
                  <c:v>61.02</c:v>
                </c:pt>
                <c:pt idx="15">
                  <c:v>61.055</c:v>
                </c:pt>
                <c:pt idx="16">
                  <c:v>61.139000000000003</c:v>
                </c:pt>
                <c:pt idx="17">
                  <c:v>61.350999999999999</c:v>
                </c:pt>
                <c:pt idx="18">
                  <c:v>60.922000000000004</c:v>
                </c:pt>
                <c:pt idx="19">
                  <c:v>60.646999999999998</c:v>
                </c:pt>
                <c:pt idx="20">
                  <c:v>60.620000000000005</c:v>
                </c:pt>
                <c:pt idx="21">
                  <c:v>60.515000000000001</c:v>
                </c:pt>
                <c:pt idx="22">
                  <c:v>60.514000000000003</c:v>
                </c:pt>
                <c:pt idx="23">
                  <c:v>60.617000000000004</c:v>
                </c:pt>
                <c:pt idx="24">
                  <c:v>60.378999999999998</c:v>
                </c:pt>
                <c:pt idx="25">
                  <c:v>60.667999999999999</c:v>
                </c:pt>
                <c:pt idx="26">
                  <c:v>61.182000000000002</c:v>
                </c:pt>
                <c:pt idx="27">
                  <c:v>61.445</c:v>
                </c:pt>
                <c:pt idx="28">
                  <c:v>61.524000000000001</c:v>
                </c:pt>
                <c:pt idx="29">
                  <c:v>61.47</c:v>
                </c:pt>
                <c:pt idx="30">
                  <c:v>61.309000000000005</c:v>
                </c:pt>
                <c:pt idx="31">
                  <c:v>61.044000000000004</c:v>
                </c:pt>
                <c:pt idx="32">
                  <c:v>60.981999999999999</c:v>
                </c:pt>
                <c:pt idx="33">
                  <c:v>60.786000000000001</c:v>
                </c:pt>
                <c:pt idx="34">
                  <c:v>60.733000000000004</c:v>
                </c:pt>
                <c:pt idx="35">
                  <c:v>60.542000000000002</c:v>
                </c:pt>
                <c:pt idx="36">
                  <c:v>61.137</c:v>
                </c:pt>
                <c:pt idx="37">
                  <c:v>60.603000000000002</c:v>
                </c:pt>
                <c:pt idx="38">
                  <c:v>60.942999999999998</c:v>
                </c:pt>
                <c:pt idx="39">
                  <c:v>61.009</c:v>
                </c:pt>
                <c:pt idx="40">
                  <c:v>61.362000000000002</c:v>
                </c:pt>
                <c:pt idx="41">
                  <c:v>61.576999999999998</c:v>
                </c:pt>
                <c:pt idx="42">
                  <c:v>61.68</c:v>
                </c:pt>
                <c:pt idx="43">
                  <c:v>61.332999999999998</c:v>
                </c:pt>
                <c:pt idx="44">
                  <c:v>61.195</c:v>
                </c:pt>
                <c:pt idx="45">
                  <c:v>60.939</c:v>
                </c:pt>
                <c:pt idx="46">
                  <c:v>60.669000000000004</c:v>
                </c:pt>
                <c:pt idx="47">
                  <c:v>60.553000000000004</c:v>
                </c:pt>
                <c:pt idx="48">
                  <c:v>60.472000000000001</c:v>
                </c:pt>
                <c:pt idx="49">
                  <c:v>60.368000000000002</c:v>
                </c:pt>
                <c:pt idx="50">
                  <c:v>60.133000000000003</c:v>
                </c:pt>
                <c:pt idx="51">
                  <c:v>60.064999999999998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46896"/>
        <c:axId val="434347288"/>
      </c:lineChart>
      <c:catAx>
        <c:axId val="43434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347288"/>
        <c:crosses val="autoZero"/>
        <c:auto val="1"/>
        <c:lblAlgn val="ctr"/>
        <c:lblOffset val="100"/>
        <c:noMultiLvlLbl val="0"/>
      </c:catAx>
      <c:valAx>
        <c:axId val="434347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34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'2020年全井戸集計表'!$AI$3:$AI$54</c:f>
              <c:numCache>
                <c:formatCode>0.000_ </c:formatCode>
                <c:ptCount val="52"/>
                <c:pt idx="0">
                  <c:v>60.832999999999998</c:v>
                </c:pt>
                <c:pt idx="1">
                  <c:v>60.725000000000001</c:v>
                </c:pt>
                <c:pt idx="2">
                  <c:v>60.698</c:v>
                </c:pt>
                <c:pt idx="3">
                  <c:v>60.736000000000004</c:v>
                </c:pt>
                <c:pt idx="4">
                  <c:v>61.251000000000005</c:v>
                </c:pt>
                <c:pt idx="5">
                  <c:v>60.788000000000004</c:v>
                </c:pt>
                <c:pt idx="6">
                  <c:v>60.716999999999999</c:v>
                </c:pt>
                <c:pt idx="7">
                  <c:v>60.704999999999998</c:v>
                </c:pt>
                <c:pt idx="8">
                  <c:v>60.624000000000002</c:v>
                </c:pt>
                <c:pt idx="9">
                  <c:v>60.718000000000004</c:v>
                </c:pt>
                <c:pt idx="10">
                  <c:v>60.658000000000001</c:v>
                </c:pt>
                <c:pt idx="11">
                  <c:v>60.722999999999999</c:v>
                </c:pt>
                <c:pt idx="12">
                  <c:v>60.817999999999998</c:v>
                </c:pt>
                <c:pt idx="13">
                  <c:v>61.295000000000002</c:v>
                </c:pt>
                <c:pt idx="14">
                  <c:v>61.180999999999997</c:v>
                </c:pt>
                <c:pt idx="15">
                  <c:v>62.178000000000004</c:v>
                </c:pt>
                <c:pt idx="16">
                  <c:v>61.555999999999997</c:v>
                </c:pt>
                <c:pt idx="17">
                  <c:v>60.792000000000002</c:v>
                </c:pt>
                <c:pt idx="18">
                  <c:v>60.841000000000001</c:v>
                </c:pt>
                <c:pt idx="19">
                  <c:v>60.773000000000003</c:v>
                </c:pt>
                <c:pt idx="20">
                  <c:v>60.692</c:v>
                </c:pt>
                <c:pt idx="21">
                  <c:v>60.655000000000001</c:v>
                </c:pt>
                <c:pt idx="22">
                  <c:v>60.541000000000004</c:v>
                </c:pt>
                <c:pt idx="23">
                  <c:v>60.596000000000004</c:v>
                </c:pt>
                <c:pt idx="24">
                  <c:v>60.548999999999999</c:v>
                </c:pt>
                <c:pt idx="25">
                  <c:v>60.701999999999998</c:v>
                </c:pt>
                <c:pt idx="26">
                  <c:v>61.978999999999999</c:v>
                </c:pt>
                <c:pt idx="27">
                  <c:v>62.621000000000002</c:v>
                </c:pt>
                <c:pt idx="28">
                  <c:v>62.81</c:v>
                </c:pt>
                <c:pt idx="29">
                  <c:v>62.003</c:v>
                </c:pt>
                <c:pt idx="30">
                  <c:v>61.003</c:v>
                </c:pt>
                <c:pt idx="31">
                  <c:v>60.863</c:v>
                </c:pt>
                <c:pt idx="32">
                  <c:v>60.788000000000004</c:v>
                </c:pt>
                <c:pt idx="33">
                  <c:v>60.713000000000001</c:v>
                </c:pt>
                <c:pt idx="34">
                  <c:v>60.646000000000001</c:v>
                </c:pt>
                <c:pt idx="35">
                  <c:v>60.561</c:v>
                </c:pt>
                <c:pt idx="36">
                  <c:v>60.581000000000003</c:v>
                </c:pt>
                <c:pt idx="37">
                  <c:v>60.547000000000004</c:v>
                </c:pt>
                <c:pt idx="38">
                  <c:v>60.558</c:v>
                </c:pt>
                <c:pt idx="39">
                  <c:v>60.573</c:v>
                </c:pt>
                <c:pt idx="40">
                  <c:v>60.829000000000001</c:v>
                </c:pt>
                <c:pt idx="41">
                  <c:v>60.975000000000001</c:v>
                </c:pt>
                <c:pt idx="42">
                  <c:v>60.882000000000005</c:v>
                </c:pt>
                <c:pt idx="43">
                  <c:v>60.850999999999999</c:v>
                </c:pt>
                <c:pt idx="44">
                  <c:v>60.741</c:v>
                </c:pt>
                <c:pt idx="45">
                  <c:v>60.663000000000004</c:v>
                </c:pt>
                <c:pt idx="46">
                  <c:v>60.600999999999999</c:v>
                </c:pt>
                <c:pt idx="47">
                  <c:v>60.552</c:v>
                </c:pt>
                <c:pt idx="48">
                  <c:v>60.59</c:v>
                </c:pt>
                <c:pt idx="49">
                  <c:v>60.551000000000002</c:v>
                </c:pt>
                <c:pt idx="50">
                  <c:v>60.469000000000001</c:v>
                </c:pt>
                <c:pt idx="51">
                  <c:v>60.45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'2020年全井戸集計表'!$AJ$2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'2020年全井戸集計表'!$AJ$3:$AJ$54</c:f>
              <c:numCache>
                <c:formatCode>0.000_ </c:formatCode>
                <c:ptCount val="52"/>
                <c:pt idx="0">
                  <c:v>55.328999999999994</c:v>
                </c:pt>
                <c:pt idx="1">
                  <c:v>55.210999999999999</c:v>
                </c:pt>
                <c:pt idx="2">
                  <c:v>55.149000000000001</c:v>
                </c:pt>
                <c:pt idx="3">
                  <c:v>55.128</c:v>
                </c:pt>
                <c:pt idx="4">
                  <c:v>55.448999999999998</c:v>
                </c:pt>
                <c:pt idx="5">
                  <c:v>55.274000000000001</c:v>
                </c:pt>
                <c:pt idx="6">
                  <c:v>55.176000000000002</c:v>
                </c:pt>
                <c:pt idx="7">
                  <c:v>55.141999999999996</c:v>
                </c:pt>
                <c:pt idx="8">
                  <c:v>55.116</c:v>
                </c:pt>
                <c:pt idx="9">
                  <c:v>55.146999999999998</c:v>
                </c:pt>
                <c:pt idx="10">
                  <c:v>55.046999999999997</c:v>
                </c:pt>
                <c:pt idx="11">
                  <c:v>55.073999999999998</c:v>
                </c:pt>
                <c:pt idx="12">
                  <c:v>55.152999999999999</c:v>
                </c:pt>
                <c:pt idx="13">
                  <c:v>55.381999999999998</c:v>
                </c:pt>
                <c:pt idx="14">
                  <c:v>55.390999999999998</c:v>
                </c:pt>
                <c:pt idx="15">
                  <c:v>55.551000000000002</c:v>
                </c:pt>
                <c:pt idx="16">
                  <c:v>55.536999999999999</c:v>
                </c:pt>
                <c:pt idx="17">
                  <c:v>56.217999999999996</c:v>
                </c:pt>
                <c:pt idx="18">
                  <c:v>55.256</c:v>
                </c:pt>
                <c:pt idx="19">
                  <c:v>55.212999999999994</c:v>
                </c:pt>
                <c:pt idx="20">
                  <c:v>55.134999999999998</c:v>
                </c:pt>
                <c:pt idx="21">
                  <c:v>55.087999999999994</c:v>
                </c:pt>
                <c:pt idx="22">
                  <c:v>54.960999999999999</c:v>
                </c:pt>
                <c:pt idx="23">
                  <c:v>54.985999999999997</c:v>
                </c:pt>
                <c:pt idx="24">
                  <c:v>54.941999999999993</c:v>
                </c:pt>
                <c:pt idx="25">
                  <c:v>55.031999999999996</c:v>
                </c:pt>
                <c:pt idx="26">
                  <c:v>55.311999999999998</c:v>
                </c:pt>
                <c:pt idx="27">
                  <c:v>55.745999999999995</c:v>
                </c:pt>
                <c:pt idx="28">
                  <c:v>55.793999999999997</c:v>
                </c:pt>
                <c:pt idx="29">
                  <c:v>55.780999999999999</c:v>
                </c:pt>
                <c:pt idx="30">
                  <c:v>55.432000000000002</c:v>
                </c:pt>
                <c:pt idx="31">
                  <c:v>55.298999999999999</c:v>
                </c:pt>
                <c:pt idx="32">
                  <c:v>55.210999999999999</c:v>
                </c:pt>
                <c:pt idx="33">
                  <c:v>55.137999999999998</c:v>
                </c:pt>
                <c:pt idx="34">
                  <c:v>55.066999999999993</c:v>
                </c:pt>
                <c:pt idx="35">
                  <c:v>55.024000000000001</c:v>
                </c:pt>
                <c:pt idx="36">
                  <c:v>55.01</c:v>
                </c:pt>
                <c:pt idx="37">
                  <c:v>54.991</c:v>
                </c:pt>
                <c:pt idx="38">
                  <c:v>55.006</c:v>
                </c:pt>
                <c:pt idx="39">
                  <c:v>54.970999999999997</c:v>
                </c:pt>
                <c:pt idx="40">
                  <c:v>55.167000000000002</c:v>
                </c:pt>
                <c:pt idx="41">
                  <c:v>55.228999999999999</c:v>
                </c:pt>
                <c:pt idx="42">
                  <c:v>55.338999999999999</c:v>
                </c:pt>
                <c:pt idx="43">
                  <c:v>55.226999999999997</c:v>
                </c:pt>
                <c:pt idx="44">
                  <c:v>55.158000000000001</c:v>
                </c:pt>
                <c:pt idx="45">
                  <c:v>55.088999999999999</c:v>
                </c:pt>
                <c:pt idx="46">
                  <c:v>55.042999999999999</c:v>
                </c:pt>
                <c:pt idx="47">
                  <c:v>54.963999999999999</c:v>
                </c:pt>
                <c:pt idx="48">
                  <c:v>54.980999999999995</c:v>
                </c:pt>
                <c:pt idx="49">
                  <c:v>54.929000000000002</c:v>
                </c:pt>
                <c:pt idx="50">
                  <c:v>54.976999999999997</c:v>
                </c:pt>
                <c:pt idx="51">
                  <c:v>54.86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'2020年全井戸集計表'!$AK$2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'2020年全井戸集計表'!$AK$3:$AK$54</c:f>
              <c:numCache>
                <c:formatCode>0.000_ </c:formatCode>
                <c:ptCount val="52"/>
                <c:pt idx="0">
                  <c:v>51.812999999999995</c:v>
                </c:pt>
                <c:pt idx="1">
                  <c:v>51.701999999999998</c:v>
                </c:pt>
                <c:pt idx="2">
                  <c:v>51.688999999999993</c:v>
                </c:pt>
                <c:pt idx="3">
                  <c:v>51.756999999999991</c:v>
                </c:pt>
                <c:pt idx="4">
                  <c:v>51.773999999999994</c:v>
                </c:pt>
                <c:pt idx="5">
                  <c:v>51.711999999999996</c:v>
                </c:pt>
                <c:pt idx="6">
                  <c:v>51.663999999999994</c:v>
                </c:pt>
                <c:pt idx="7">
                  <c:v>51.606999999999999</c:v>
                </c:pt>
                <c:pt idx="8">
                  <c:v>51.563999999999993</c:v>
                </c:pt>
                <c:pt idx="9">
                  <c:v>51.673999999999992</c:v>
                </c:pt>
                <c:pt idx="10">
                  <c:v>51.640999999999991</c:v>
                </c:pt>
                <c:pt idx="11">
                  <c:v>51.577999999999996</c:v>
                </c:pt>
                <c:pt idx="12">
                  <c:v>51.564999999999998</c:v>
                </c:pt>
                <c:pt idx="13">
                  <c:v>51.502999999999993</c:v>
                </c:pt>
                <c:pt idx="14">
                  <c:v>51.501999999999995</c:v>
                </c:pt>
                <c:pt idx="15">
                  <c:v>51.588999999999999</c:v>
                </c:pt>
                <c:pt idx="16">
                  <c:v>51.504999999999995</c:v>
                </c:pt>
                <c:pt idx="17">
                  <c:v>51.443999999999996</c:v>
                </c:pt>
                <c:pt idx="18">
                  <c:v>51.47699999999999</c:v>
                </c:pt>
                <c:pt idx="19">
                  <c:v>51.533999999999992</c:v>
                </c:pt>
                <c:pt idx="20">
                  <c:v>51.463999999999999</c:v>
                </c:pt>
                <c:pt idx="21">
                  <c:v>51.444999999999993</c:v>
                </c:pt>
                <c:pt idx="22">
                  <c:v>51.388999999999996</c:v>
                </c:pt>
                <c:pt idx="23">
                  <c:v>51.426999999999992</c:v>
                </c:pt>
                <c:pt idx="24">
                  <c:v>51.458999999999996</c:v>
                </c:pt>
                <c:pt idx="25">
                  <c:v>51.448999999999998</c:v>
                </c:pt>
                <c:pt idx="26">
                  <c:v>51.556999999999995</c:v>
                </c:pt>
                <c:pt idx="27">
                  <c:v>51.585999999999999</c:v>
                </c:pt>
                <c:pt idx="28">
                  <c:v>51.573999999999998</c:v>
                </c:pt>
                <c:pt idx="29">
                  <c:v>51.571999999999996</c:v>
                </c:pt>
                <c:pt idx="30">
                  <c:v>51.463999999999999</c:v>
                </c:pt>
                <c:pt idx="31">
                  <c:v>51.505999999999993</c:v>
                </c:pt>
                <c:pt idx="32">
                  <c:v>51.47999999999999</c:v>
                </c:pt>
                <c:pt idx="33">
                  <c:v>51.465999999999994</c:v>
                </c:pt>
                <c:pt idx="34">
                  <c:v>51.453999999999994</c:v>
                </c:pt>
                <c:pt idx="35">
                  <c:v>51.458999999999996</c:v>
                </c:pt>
                <c:pt idx="36">
                  <c:v>51.518999999999991</c:v>
                </c:pt>
                <c:pt idx="37">
                  <c:v>51.47699999999999</c:v>
                </c:pt>
                <c:pt idx="38">
                  <c:v>51.452999999999996</c:v>
                </c:pt>
                <c:pt idx="39">
                  <c:v>51.425999999999995</c:v>
                </c:pt>
                <c:pt idx="40">
                  <c:v>51.593999999999994</c:v>
                </c:pt>
                <c:pt idx="41">
                  <c:v>51.586999999999996</c:v>
                </c:pt>
                <c:pt idx="42">
                  <c:v>51.534999999999997</c:v>
                </c:pt>
                <c:pt idx="43">
                  <c:v>51.538999999999994</c:v>
                </c:pt>
                <c:pt idx="44">
                  <c:v>51.522999999999996</c:v>
                </c:pt>
                <c:pt idx="45">
                  <c:v>51.480999999999995</c:v>
                </c:pt>
                <c:pt idx="46">
                  <c:v>51.460999999999999</c:v>
                </c:pt>
                <c:pt idx="47">
                  <c:v>51.444999999999993</c:v>
                </c:pt>
                <c:pt idx="48">
                  <c:v>51.472999999999999</c:v>
                </c:pt>
                <c:pt idx="49">
                  <c:v>51.48899999999999</c:v>
                </c:pt>
                <c:pt idx="50">
                  <c:v>51.396999999999991</c:v>
                </c:pt>
                <c:pt idx="51">
                  <c:v>51.387999999999991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'2020年全井戸集計表'!$AL$2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'2020年全井戸集計表'!$AL$3:$AL$54</c:f>
              <c:numCache>
                <c:formatCode>0.000_ </c:formatCode>
                <c:ptCount val="52"/>
                <c:pt idx="0">
                  <c:v>53.081000000000003</c:v>
                </c:pt>
                <c:pt idx="1">
                  <c:v>53.091999999999999</c:v>
                </c:pt>
                <c:pt idx="2">
                  <c:v>53.070999999999998</c:v>
                </c:pt>
                <c:pt idx="3">
                  <c:v>52.996000000000002</c:v>
                </c:pt>
                <c:pt idx="4">
                  <c:v>53.125</c:v>
                </c:pt>
                <c:pt idx="5">
                  <c:v>53.024000000000001</c:v>
                </c:pt>
                <c:pt idx="6">
                  <c:v>53.004000000000005</c:v>
                </c:pt>
                <c:pt idx="7">
                  <c:v>51.054000000000002</c:v>
                </c:pt>
                <c:pt idx="8">
                  <c:v>51.166000000000004</c:v>
                </c:pt>
                <c:pt idx="9">
                  <c:v>52.082999999999998</c:v>
                </c:pt>
                <c:pt idx="10">
                  <c:v>51.288000000000004</c:v>
                </c:pt>
                <c:pt idx="11">
                  <c:v>51.365000000000002</c:v>
                </c:pt>
                <c:pt idx="12">
                  <c:v>50.846000000000004</c:v>
                </c:pt>
                <c:pt idx="13">
                  <c:v>49.991</c:v>
                </c:pt>
                <c:pt idx="14">
                  <c:v>49.971000000000004</c:v>
                </c:pt>
                <c:pt idx="15">
                  <c:v>50.448000000000008</c:v>
                </c:pt>
                <c:pt idx="16">
                  <c:v>49.972999999999999</c:v>
                </c:pt>
                <c:pt idx="17">
                  <c:v>49.891000000000005</c:v>
                </c:pt>
                <c:pt idx="18">
                  <c:v>49.900000000000006</c:v>
                </c:pt>
                <c:pt idx="19">
                  <c:v>49.974000000000004</c:v>
                </c:pt>
                <c:pt idx="20">
                  <c:v>49.847999999999999</c:v>
                </c:pt>
                <c:pt idx="21">
                  <c:v>49.817999999999998</c:v>
                </c:pt>
                <c:pt idx="22">
                  <c:v>49.777000000000001</c:v>
                </c:pt>
                <c:pt idx="23">
                  <c:v>49.814000000000007</c:v>
                </c:pt>
                <c:pt idx="24">
                  <c:v>49.873000000000005</c:v>
                </c:pt>
                <c:pt idx="25">
                  <c:v>49.956000000000003</c:v>
                </c:pt>
                <c:pt idx="26">
                  <c:v>50.195999999999998</c:v>
                </c:pt>
                <c:pt idx="27">
                  <c:v>50.203000000000003</c:v>
                </c:pt>
                <c:pt idx="28">
                  <c:v>50.224000000000004</c:v>
                </c:pt>
                <c:pt idx="29">
                  <c:v>50.198000000000008</c:v>
                </c:pt>
                <c:pt idx="30">
                  <c:v>50.105000000000004</c:v>
                </c:pt>
                <c:pt idx="31">
                  <c:v>50.058000000000007</c:v>
                </c:pt>
                <c:pt idx="32">
                  <c:v>50.018000000000001</c:v>
                </c:pt>
                <c:pt idx="33">
                  <c:v>49.995000000000005</c:v>
                </c:pt>
                <c:pt idx="34">
                  <c:v>49.963999999999999</c:v>
                </c:pt>
                <c:pt idx="35">
                  <c:v>50.231000000000002</c:v>
                </c:pt>
                <c:pt idx="36">
                  <c:v>50.309000000000005</c:v>
                </c:pt>
                <c:pt idx="37">
                  <c:v>50.078000000000003</c:v>
                </c:pt>
                <c:pt idx="38">
                  <c:v>50.094000000000008</c:v>
                </c:pt>
                <c:pt idx="39">
                  <c:v>50.076000000000008</c:v>
                </c:pt>
                <c:pt idx="40">
                  <c:v>50.896000000000001</c:v>
                </c:pt>
                <c:pt idx="41">
                  <c:v>50.358000000000004</c:v>
                </c:pt>
                <c:pt idx="42">
                  <c:v>50.413000000000004</c:v>
                </c:pt>
                <c:pt idx="43">
                  <c:v>50.264000000000003</c:v>
                </c:pt>
                <c:pt idx="44">
                  <c:v>50.255000000000003</c:v>
                </c:pt>
                <c:pt idx="45">
                  <c:v>50.204000000000008</c:v>
                </c:pt>
                <c:pt idx="46">
                  <c:v>50.093000000000004</c:v>
                </c:pt>
                <c:pt idx="47">
                  <c:v>50.096000000000004</c:v>
                </c:pt>
                <c:pt idx="48">
                  <c:v>50.154000000000003</c:v>
                </c:pt>
                <c:pt idx="49">
                  <c:v>51.463999999999999</c:v>
                </c:pt>
                <c:pt idx="50">
                  <c:v>49.945999999999998</c:v>
                </c:pt>
                <c:pt idx="51">
                  <c:v>49.934000000000005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48072"/>
        <c:axId val="434348464"/>
      </c:lineChart>
      <c:catAx>
        <c:axId val="43434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348464"/>
        <c:crosses val="autoZero"/>
        <c:auto val="1"/>
        <c:lblAlgn val="ctr"/>
        <c:lblOffset val="100"/>
        <c:noMultiLvlLbl val="0"/>
      </c:catAx>
      <c:valAx>
        <c:axId val="43434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4348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'2020年全井戸集計表'!$AM$3:$AM$54</c:f>
              <c:numCache>
                <c:formatCode>0.000_ </c:formatCode>
                <c:ptCount val="52"/>
                <c:pt idx="0">
                  <c:v>73.238</c:v>
                </c:pt>
                <c:pt idx="1">
                  <c:v>73.212000000000003</c:v>
                </c:pt>
                <c:pt idx="2">
                  <c:v>73.238</c:v>
                </c:pt>
                <c:pt idx="3">
                  <c:v>73.262</c:v>
                </c:pt>
                <c:pt idx="4">
                  <c:v>73.388000000000005</c:v>
                </c:pt>
                <c:pt idx="5">
                  <c:v>73.394999999999996</c:v>
                </c:pt>
                <c:pt idx="6">
                  <c:v>73.367999999999995</c:v>
                </c:pt>
                <c:pt idx="7">
                  <c:v>73.27</c:v>
                </c:pt>
                <c:pt idx="8">
                  <c:v>73.245000000000005</c:v>
                </c:pt>
                <c:pt idx="9">
                  <c:v>73.281000000000006</c:v>
                </c:pt>
                <c:pt idx="10">
                  <c:v>73.356999999999999</c:v>
                </c:pt>
                <c:pt idx="11">
                  <c:v>73.421999999999997</c:v>
                </c:pt>
                <c:pt idx="12">
                  <c:v>73.406999999999996</c:v>
                </c:pt>
                <c:pt idx="13">
                  <c:v>73.521000000000001</c:v>
                </c:pt>
                <c:pt idx="14">
                  <c:v>73.551000000000002</c:v>
                </c:pt>
                <c:pt idx="15">
                  <c:v>73.61</c:v>
                </c:pt>
                <c:pt idx="16">
                  <c:v>73.587999999999994</c:v>
                </c:pt>
                <c:pt idx="17">
                  <c:v>73.510000000000005</c:v>
                </c:pt>
                <c:pt idx="18">
                  <c:v>73.548000000000002</c:v>
                </c:pt>
                <c:pt idx="19">
                  <c:v>73.424000000000007</c:v>
                </c:pt>
                <c:pt idx="20">
                  <c:v>73.375</c:v>
                </c:pt>
                <c:pt idx="21">
                  <c:v>73.3</c:v>
                </c:pt>
                <c:pt idx="22">
                  <c:v>73.228999999999999</c:v>
                </c:pt>
                <c:pt idx="23">
                  <c:v>73.25200000000001</c:v>
                </c:pt>
                <c:pt idx="24">
                  <c:v>73.19</c:v>
                </c:pt>
                <c:pt idx="25">
                  <c:v>73.314999999999998</c:v>
                </c:pt>
                <c:pt idx="26">
                  <c:v>73.596000000000004</c:v>
                </c:pt>
                <c:pt idx="27">
                  <c:v>73.631</c:v>
                </c:pt>
                <c:pt idx="28">
                  <c:v>73.765000000000001</c:v>
                </c:pt>
                <c:pt idx="29">
                  <c:v>73.650999999999996</c:v>
                </c:pt>
                <c:pt idx="30">
                  <c:v>73.626000000000005</c:v>
                </c:pt>
                <c:pt idx="31">
                  <c:v>73.5</c:v>
                </c:pt>
                <c:pt idx="32">
                  <c:v>73.495000000000005</c:v>
                </c:pt>
                <c:pt idx="33">
                  <c:v>73.454999999999998</c:v>
                </c:pt>
                <c:pt idx="34">
                  <c:v>73.367999999999995</c:v>
                </c:pt>
                <c:pt idx="35">
                  <c:v>73.293000000000006</c:v>
                </c:pt>
                <c:pt idx="36">
                  <c:v>73.25200000000001</c:v>
                </c:pt>
                <c:pt idx="37">
                  <c:v>73.201999999999998</c:v>
                </c:pt>
                <c:pt idx="38">
                  <c:v>73.207000000000008</c:v>
                </c:pt>
                <c:pt idx="39">
                  <c:v>73.257999999999996</c:v>
                </c:pt>
                <c:pt idx="40">
                  <c:v>73.424999999999997</c:v>
                </c:pt>
                <c:pt idx="41">
                  <c:v>73.405000000000001</c:v>
                </c:pt>
                <c:pt idx="42">
                  <c:v>73.534000000000006</c:v>
                </c:pt>
                <c:pt idx="43">
                  <c:v>73.510000000000005</c:v>
                </c:pt>
                <c:pt idx="44">
                  <c:v>73.484999999999999</c:v>
                </c:pt>
                <c:pt idx="45">
                  <c:v>73.36</c:v>
                </c:pt>
                <c:pt idx="46">
                  <c:v>73.272000000000006</c:v>
                </c:pt>
                <c:pt idx="47">
                  <c:v>73.22</c:v>
                </c:pt>
                <c:pt idx="48">
                  <c:v>73.197000000000003</c:v>
                </c:pt>
                <c:pt idx="49">
                  <c:v>73.177999999999997</c:v>
                </c:pt>
                <c:pt idx="50">
                  <c:v>73.078000000000003</c:v>
                </c:pt>
                <c:pt idx="51">
                  <c:v>73.052000000000007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'2020年全井戸集計表'!$AN$2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'2020年全井戸集計表'!$AN$3:$AN$54</c:f>
              <c:numCache>
                <c:formatCode>0.000_ </c:formatCode>
                <c:ptCount val="52"/>
                <c:pt idx="0">
                  <c:v>70.991</c:v>
                </c:pt>
                <c:pt idx="1">
                  <c:v>70.997</c:v>
                </c:pt>
                <c:pt idx="2">
                  <c:v>71.045999999999992</c:v>
                </c:pt>
                <c:pt idx="3">
                  <c:v>71.018000000000001</c:v>
                </c:pt>
                <c:pt idx="4">
                  <c:v>71.206999999999994</c:v>
                </c:pt>
                <c:pt idx="5">
                  <c:v>71.245000000000005</c:v>
                </c:pt>
                <c:pt idx="6">
                  <c:v>71.201999999999998</c:v>
                </c:pt>
                <c:pt idx="7">
                  <c:v>71.143000000000001</c:v>
                </c:pt>
                <c:pt idx="8">
                  <c:v>71.126000000000005</c:v>
                </c:pt>
                <c:pt idx="9">
                  <c:v>71.170999999999992</c:v>
                </c:pt>
                <c:pt idx="10">
                  <c:v>71.113</c:v>
                </c:pt>
                <c:pt idx="11">
                  <c:v>71.144000000000005</c:v>
                </c:pt>
                <c:pt idx="12">
                  <c:v>71.227000000000004</c:v>
                </c:pt>
                <c:pt idx="13">
                  <c:v>71.358999999999995</c:v>
                </c:pt>
                <c:pt idx="14">
                  <c:v>71.394999999999996</c:v>
                </c:pt>
                <c:pt idx="15">
                  <c:v>71.498999999999995</c:v>
                </c:pt>
                <c:pt idx="16">
                  <c:v>71.507999999999996</c:v>
                </c:pt>
                <c:pt idx="17">
                  <c:v>71.381</c:v>
                </c:pt>
                <c:pt idx="18">
                  <c:v>71.396999999999991</c:v>
                </c:pt>
                <c:pt idx="19">
                  <c:v>71.28</c:v>
                </c:pt>
                <c:pt idx="20">
                  <c:v>71.247</c:v>
                </c:pt>
                <c:pt idx="21">
                  <c:v>71.185000000000002</c:v>
                </c:pt>
                <c:pt idx="22">
                  <c:v>71.103999999999999</c:v>
                </c:pt>
                <c:pt idx="23">
                  <c:v>71.111000000000004</c:v>
                </c:pt>
                <c:pt idx="24">
                  <c:v>71.049000000000007</c:v>
                </c:pt>
                <c:pt idx="25">
                  <c:v>71.161000000000001</c:v>
                </c:pt>
                <c:pt idx="26">
                  <c:v>71.554000000000002</c:v>
                </c:pt>
                <c:pt idx="27">
                  <c:v>71.638999999999996</c:v>
                </c:pt>
                <c:pt idx="28">
                  <c:v>71.766000000000005</c:v>
                </c:pt>
                <c:pt idx="29">
                  <c:v>71.686000000000007</c:v>
                </c:pt>
                <c:pt idx="30">
                  <c:v>71.570999999999998</c:v>
                </c:pt>
                <c:pt idx="31">
                  <c:v>71.48</c:v>
                </c:pt>
                <c:pt idx="32">
                  <c:v>71.441000000000003</c:v>
                </c:pt>
                <c:pt idx="33">
                  <c:v>71.367000000000004</c:v>
                </c:pt>
                <c:pt idx="34">
                  <c:v>71.305999999999997</c:v>
                </c:pt>
                <c:pt idx="35">
                  <c:v>71.212999999999994</c:v>
                </c:pt>
                <c:pt idx="36">
                  <c:v>71.176000000000002</c:v>
                </c:pt>
                <c:pt idx="37">
                  <c:v>71.117000000000004</c:v>
                </c:pt>
                <c:pt idx="38">
                  <c:v>71.143000000000001</c:v>
                </c:pt>
                <c:pt idx="39">
                  <c:v>71.156000000000006</c:v>
                </c:pt>
                <c:pt idx="40">
                  <c:v>71.423000000000002</c:v>
                </c:pt>
                <c:pt idx="41">
                  <c:v>71.471999999999994</c:v>
                </c:pt>
                <c:pt idx="42">
                  <c:v>71.453999999999994</c:v>
                </c:pt>
                <c:pt idx="43">
                  <c:v>71.388999999999996</c:v>
                </c:pt>
                <c:pt idx="44">
                  <c:v>71.328999999999994</c:v>
                </c:pt>
                <c:pt idx="45">
                  <c:v>71.22</c:v>
                </c:pt>
                <c:pt idx="46">
                  <c:v>71.132000000000005</c:v>
                </c:pt>
                <c:pt idx="47">
                  <c:v>71.088999999999999</c:v>
                </c:pt>
                <c:pt idx="48">
                  <c:v>71.06</c:v>
                </c:pt>
                <c:pt idx="49">
                  <c:v>71.042000000000002</c:v>
                </c:pt>
                <c:pt idx="50">
                  <c:v>70.936000000000007</c:v>
                </c:pt>
                <c:pt idx="51">
                  <c:v>70.896999999999991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'2020年全井戸集計表'!$AO$2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'2020年全井戸集計表'!$AO$3:$AO$54</c:f>
              <c:numCache>
                <c:formatCode>0.000_ </c:formatCode>
                <c:ptCount val="52"/>
                <c:pt idx="0">
                  <c:v>61.22</c:v>
                </c:pt>
                <c:pt idx="1">
                  <c:v>61.195999999999998</c:v>
                </c:pt>
                <c:pt idx="2">
                  <c:v>61.216999999999999</c:v>
                </c:pt>
                <c:pt idx="3">
                  <c:v>61.137</c:v>
                </c:pt>
                <c:pt idx="4">
                  <c:v>61.33</c:v>
                </c:pt>
                <c:pt idx="5">
                  <c:v>61.384999999999998</c:v>
                </c:pt>
                <c:pt idx="6">
                  <c:v>61.274000000000001</c:v>
                </c:pt>
                <c:pt idx="7">
                  <c:v>61.046999999999997</c:v>
                </c:pt>
                <c:pt idx="8">
                  <c:v>60.918999999999997</c:v>
                </c:pt>
                <c:pt idx="9">
                  <c:v>60.914000000000001</c:v>
                </c:pt>
                <c:pt idx="10">
                  <c:v>60.903999999999996</c:v>
                </c:pt>
                <c:pt idx="11">
                  <c:v>60.837999999999994</c:v>
                </c:pt>
                <c:pt idx="12">
                  <c:v>60.686999999999998</c:v>
                </c:pt>
                <c:pt idx="13">
                  <c:v>60.741</c:v>
                </c:pt>
                <c:pt idx="14">
                  <c:v>60.723999999999997</c:v>
                </c:pt>
                <c:pt idx="15">
                  <c:v>60.679999999999993</c:v>
                </c:pt>
                <c:pt idx="16">
                  <c:v>60.628999999999998</c:v>
                </c:pt>
                <c:pt idx="17">
                  <c:v>60.679999999999993</c:v>
                </c:pt>
                <c:pt idx="18">
                  <c:v>60.736999999999995</c:v>
                </c:pt>
                <c:pt idx="19">
                  <c:v>60.638999999999996</c:v>
                </c:pt>
                <c:pt idx="20">
                  <c:v>60.613</c:v>
                </c:pt>
                <c:pt idx="21">
                  <c:v>60.583999999999996</c:v>
                </c:pt>
                <c:pt idx="22">
                  <c:v>60.519999999999996</c:v>
                </c:pt>
                <c:pt idx="23">
                  <c:v>60.591999999999999</c:v>
                </c:pt>
                <c:pt idx="24">
                  <c:v>60.441999999999993</c:v>
                </c:pt>
                <c:pt idx="25">
                  <c:v>60.527000000000001</c:v>
                </c:pt>
                <c:pt idx="26">
                  <c:v>60.676000000000002</c:v>
                </c:pt>
                <c:pt idx="27">
                  <c:v>60.856999999999999</c:v>
                </c:pt>
                <c:pt idx="28">
                  <c:v>60.952999999999996</c:v>
                </c:pt>
                <c:pt idx="29">
                  <c:v>60.944000000000003</c:v>
                </c:pt>
                <c:pt idx="30">
                  <c:v>60.849999999999994</c:v>
                </c:pt>
                <c:pt idx="31">
                  <c:v>60.731999999999999</c:v>
                </c:pt>
                <c:pt idx="32">
                  <c:v>60.691999999999993</c:v>
                </c:pt>
                <c:pt idx="33">
                  <c:v>60.661000000000001</c:v>
                </c:pt>
                <c:pt idx="34">
                  <c:v>60.606999999999999</c:v>
                </c:pt>
                <c:pt idx="35">
                  <c:v>60.622999999999998</c:v>
                </c:pt>
                <c:pt idx="36">
                  <c:v>60.58</c:v>
                </c:pt>
                <c:pt idx="37">
                  <c:v>60.558999999999997</c:v>
                </c:pt>
                <c:pt idx="38">
                  <c:v>60.560999999999993</c:v>
                </c:pt>
                <c:pt idx="39">
                  <c:v>60.623999999999995</c:v>
                </c:pt>
                <c:pt idx="40">
                  <c:v>60.661999999999999</c:v>
                </c:pt>
                <c:pt idx="41">
                  <c:v>60.79</c:v>
                </c:pt>
                <c:pt idx="42">
                  <c:v>60.826999999999998</c:v>
                </c:pt>
                <c:pt idx="43">
                  <c:v>60.762</c:v>
                </c:pt>
                <c:pt idx="44">
                  <c:v>60.711999999999996</c:v>
                </c:pt>
                <c:pt idx="45">
                  <c:v>60.593999999999994</c:v>
                </c:pt>
                <c:pt idx="46">
                  <c:v>60.513999999999996</c:v>
                </c:pt>
                <c:pt idx="47">
                  <c:v>60.491999999999997</c:v>
                </c:pt>
                <c:pt idx="48">
                  <c:v>60.510999999999996</c:v>
                </c:pt>
                <c:pt idx="49">
                  <c:v>60.524999999999999</c:v>
                </c:pt>
                <c:pt idx="50">
                  <c:v>60.441999999999993</c:v>
                </c:pt>
                <c:pt idx="51">
                  <c:v>60.429000000000002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'2020年全井戸集計表'!$AP$2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'2020年全井戸集計表'!$AP$3:$AP$54</c:f>
              <c:numCache>
                <c:formatCode>0.000_ </c:formatCode>
                <c:ptCount val="52"/>
                <c:pt idx="0">
                  <c:v>58.546999999999997</c:v>
                </c:pt>
                <c:pt idx="1">
                  <c:v>58.28</c:v>
                </c:pt>
                <c:pt idx="2">
                  <c:v>58.289000000000001</c:v>
                </c:pt>
                <c:pt idx="3">
                  <c:v>58.224000000000004</c:v>
                </c:pt>
                <c:pt idx="4">
                  <c:v>58.433999999999997</c:v>
                </c:pt>
                <c:pt idx="5">
                  <c:v>58.445</c:v>
                </c:pt>
                <c:pt idx="6">
                  <c:v>58.125</c:v>
                </c:pt>
                <c:pt idx="7">
                  <c:v>55.515000000000001</c:v>
                </c:pt>
                <c:pt idx="8">
                  <c:v>55.414999999999999</c:v>
                </c:pt>
                <c:pt idx="9">
                  <c:v>55.519999999999996</c:v>
                </c:pt>
                <c:pt idx="10">
                  <c:v>54.034999999999997</c:v>
                </c:pt>
                <c:pt idx="11">
                  <c:v>53.484999999999999</c:v>
                </c:pt>
                <c:pt idx="12">
                  <c:v>52.908999999999999</c:v>
                </c:pt>
                <c:pt idx="13">
                  <c:v>52.708999999999996</c:v>
                </c:pt>
                <c:pt idx="14">
                  <c:v>52.442999999999998</c:v>
                </c:pt>
                <c:pt idx="15">
                  <c:v>52.627000000000002</c:v>
                </c:pt>
                <c:pt idx="16">
                  <c:v>52.625</c:v>
                </c:pt>
                <c:pt idx="17">
                  <c:v>52.531999999999996</c:v>
                </c:pt>
                <c:pt idx="18">
                  <c:v>52.338000000000001</c:v>
                </c:pt>
                <c:pt idx="19">
                  <c:v>52.134</c:v>
                </c:pt>
                <c:pt idx="20">
                  <c:v>52.2</c:v>
                </c:pt>
                <c:pt idx="21">
                  <c:v>52.100999999999999</c:v>
                </c:pt>
                <c:pt idx="22">
                  <c:v>52.013999999999996</c:v>
                </c:pt>
                <c:pt idx="23">
                  <c:v>52.033999999999999</c:v>
                </c:pt>
                <c:pt idx="24">
                  <c:v>52.107999999999997</c:v>
                </c:pt>
                <c:pt idx="25">
                  <c:v>52.499000000000002</c:v>
                </c:pt>
                <c:pt idx="26">
                  <c:v>53.137</c:v>
                </c:pt>
                <c:pt idx="27">
                  <c:v>53.233000000000004</c:v>
                </c:pt>
                <c:pt idx="28">
                  <c:v>53.423000000000002</c:v>
                </c:pt>
                <c:pt idx="29">
                  <c:v>53.245000000000005</c:v>
                </c:pt>
                <c:pt idx="30">
                  <c:v>53.018999999999998</c:v>
                </c:pt>
                <c:pt idx="31">
                  <c:v>52.698999999999998</c:v>
                </c:pt>
                <c:pt idx="32">
                  <c:v>52.53</c:v>
                </c:pt>
                <c:pt idx="33">
                  <c:v>52.354999999999997</c:v>
                </c:pt>
                <c:pt idx="34">
                  <c:v>52.278999999999996</c:v>
                </c:pt>
                <c:pt idx="35">
                  <c:v>52.19</c:v>
                </c:pt>
                <c:pt idx="36">
                  <c:v>52.668999999999997</c:v>
                </c:pt>
                <c:pt idx="37">
                  <c:v>52.271000000000001</c:v>
                </c:pt>
                <c:pt idx="38">
                  <c:v>52.713999999999999</c:v>
                </c:pt>
                <c:pt idx="39">
                  <c:v>52.741</c:v>
                </c:pt>
                <c:pt idx="40">
                  <c:v>53.305</c:v>
                </c:pt>
                <c:pt idx="41">
                  <c:v>53.405999999999999</c:v>
                </c:pt>
                <c:pt idx="42">
                  <c:v>53.274000000000001</c:v>
                </c:pt>
                <c:pt idx="43">
                  <c:v>53.000999999999998</c:v>
                </c:pt>
                <c:pt idx="44">
                  <c:v>52.954000000000001</c:v>
                </c:pt>
                <c:pt idx="45">
                  <c:v>52.625</c:v>
                </c:pt>
                <c:pt idx="46">
                  <c:v>52.381</c:v>
                </c:pt>
                <c:pt idx="47">
                  <c:v>52.266999999999996</c:v>
                </c:pt>
                <c:pt idx="48">
                  <c:v>52.228999999999999</c:v>
                </c:pt>
                <c:pt idx="49">
                  <c:v>52.138999999999996</c:v>
                </c:pt>
                <c:pt idx="50">
                  <c:v>52.033000000000001</c:v>
                </c:pt>
                <c:pt idx="51">
                  <c:v>51.957999999999998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349248"/>
        <c:axId val="434349640"/>
      </c:lineChart>
      <c:catAx>
        <c:axId val="4343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349640"/>
        <c:crosses val="autoZero"/>
        <c:auto val="1"/>
        <c:lblAlgn val="ctr"/>
        <c:lblOffset val="100"/>
        <c:noMultiLvlLbl val="0"/>
      </c:catAx>
      <c:valAx>
        <c:axId val="4343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43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'2020年全井戸集計表'!$AQ$3:$AQ$54</c:f>
              <c:numCache>
                <c:formatCode>0.000_ </c:formatCode>
                <c:ptCount val="52"/>
                <c:pt idx="0">
                  <c:v>54.644000000000005</c:v>
                </c:pt>
                <c:pt idx="1">
                  <c:v>54.604000000000006</c:v>
                </c:pt>
                <c:pt idx="2">
                  <c:v>55.022000000000006</c:v>
                </c:pt>
                <c:pt idx="3">
                  <c:v>55.004000000000005</c:v>
                </c:pt>
                <c:pt idx="4">
                  <c:v>54.88</c:v>
                </c:pt>
                <c:pt idx="5">
                  <c:v>54.712000000000003</c:v>
                </c:pt>
                <c:pt idx="6">
                  <c:v>54.552000000000007</c:v>
                </c:pt>
                <c:pt idx="7">
                  <c:v>53.739000000000004</c:v>
                </c:pt>
                <c:pt idx="8">
                  <c:v>53.915000000000006</c:v>
                </c:pt>
                <c:pt idx="9">
                  <c:v>54.28</c:v>
                </c:pt>
                <c:pt idx="10">
                  <c:v>54.38</c:v>
                </c:pt>
                <c:pt idx="11">
                  <c:v>53.525000000000006</c:v>
                </c:pt>
                <c:pt idx="12">
                  <c:v>54.888000000000005</c:v>
                </c:pt>
                <c:pt idx="13">
                  <c:v>53.659000000000006</c:v>
                </c:pt>
                <c:pt idx="14">
                  <c:v>54.487000000000002</c:v>
                </c:pt>
                <c:pt idx="15">
                  <c:v>55.132000000000005</c:v>
                </c:pt>
                <c:pt idx="16">
                  <c:v>52.907000000000004</c:v>
                </c:pt>
                <c:pt idx="17">
                  <c:v>52.142000000000003</c:v>
                </c:pt>
                <c:pt idx="18">
                  <c:v>52.151000000000003</c:v>
                </c:pt>
                <c:pt idx="19">
                  <c:v>52.143000000000001</c:v>
                </c:pt>
                <c:pt idx="20">
                  <c:v>52.066000000000003</c:v>
                </c:pt>
                <c:pt idx="21">
                  <c:v>52.02</c:v>
                </c:pt>
                <c:pt idx="22">
                  <c:v>51.933000000000007</c:v>
                </c:pt>
                <c:pt idx="23">
                  <c:v>52.099000000000004</c:v>
                </c:pt>
                <c:pt idx="24">
                  <c:v>54.464000000000006</c:v>
                </c:pt>
                <c:pt idx="25">
                  <c:v>54.264000000000003</c:v>
                </c:pt>
                <c:pt idx="26">
                  <c:v>56.531000000000006</c:v>
                </c:pt>
                <c:pt idx="27">
                  <c:v>54.064</c:v>
                </c:pt>
                <c:pt idx="28">
                  <c:v>54.932000000000002</c:v>
                </c:pt>
                <c:pt idx="29">
                  <c:v>54.642000000000003</c:v>
                </c:pt>
                <c:pt idx="30">
                  <c:v>53.166000000000004</c:v>
                </c:pt>
                <c:pt idx="31">
                  <c:v>52.312000000000005</c:v>
                </c:pt>
                <c:pt idx="32">
                  <c:v>52.109000000000002</c:v>
                </c:pt>
                <c:pt idx="33">
                  <c:v>52.115000000000002</c:v>
                </c:pt>
                <c:pt idx="34">
                  <c:v>52.021000000000001</c:v>
                </c:pt>
                <c:pt idx="35">
                  <c:v>51.999000000000002</c:v>
                </c:pt>
                <c:pt idx="36">
                  <c:v>52.616</c:v>
                </c:pt>
                <c:pt idx="37">
                  <c:v>53.132000000000005</c:v>
                </c:pt>
                <c:pt idx="38">
                  <c:v>54.546000000000006</c:v>
                </c:pt>
                <c:pt idx="39">
                  <c:v>53.894000000000005</c:v>
                </c:pt>
                <c:pt idx="40">
                  <c:v>55.291000000000004</c:v>
                </c:pt>
                <c:pt idx="41">
                  <c:v>54.874000000000002</c:v>
                </c:pt>
                <c:pt idx="42">
                  <c:v>54.246000000000002</c:v>
                </c:pt>
                <c:pt idx="43">
                  <c:v>54.294000000000004</c:v>
                </c:pt>
                <c:pt idx="44">
                  <c:v>54.124000000000002</c:v>
                </c:pt>
                <c:pt idx="45">
                  <c:v>53.163000000000004</c:v>
                </c:pt>
                <c:pt idx="46">
                  <c:v>52.311000000000007</c:v>
                </c:pt>
                <c:pt idx="47">
                  <c:v>52.514000000000003</c:v>
                </c:pt>
                <c:pt idx="48">
                  <c:v>54.057000000000002</c:v>
                </c:pt>
                <c:pt idx="49">
                  <c:v>53.074000000000005</c:v>
                </c:pt>
                <c:pt idx="50">
                  <c:v>56.413000000000004</c:v>
                </c:pt>
                <c:pt idx="51">
                  <c:v>56.296000000000006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'2020年全井戸集計表'!$AR$2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'2020年全井戸集計表'!$AR$3:$AR$54</c:f>
              <c:numCache>
                <c:formatCode>0.000_ </c:formatCode>
                <c:ptCount val="52"/>
                <c:pt idx="0">
                  <c:v>54.451999999999998</c:v>
                </c:pt>
                <c:pt idx="1">
                  <c:v>54.344999999999999</c:v>
                </c:pt>
                <c:pt idx="2">
                  <c:v>54.307000000000002</c:v>
                </c:pt>
                <c:pt idx="3">
                  <c:v>54.293999999999997</c:v>
                </c:pt>
                <c:pt idx="4">
                  <c:v>54.631</c:v>
                </c:pt>
                <c:pt idx="5">
                  <c:v>54.411999999999999</c:v>
                </c:pt>
                <c:pt idx="6">
                  <c:v>54.253999999999998</c:v>
                </c:pt>
                <c:pt idx="7">
                  <c:v>52.552</c:v>
                </c:pt>
                <c:pt idx="8">
                  <c:v>52.444000000000003</c:v>
                </c:pt>
                <c:pt idx="9">
                  <c:v>52.302999999999997</c:v>
                </c:pt>
                <c:pt idx="10">
                  <c:v>53.656999999999996</c:v>
                </c:pt>
                <c:pt idx="11">
                  <c:v>52.02</c:v>
                </c:pt>
                <c:pt idx="12">
                  <c:v>51.978999999999999</c:v>
                </c:pt>
                <c:pt idx="13">
                  <c:v>52.027000000000001</c:v>
                </c:pt>
                <c:pt idx="14">
                  <c:v>51.13</c:v>
                </c:pt>
                <c:pt idx="15">
                  <c:v>51.668999999999997</c:v>
                </c:pt>
                <c:pt idx="16">
                  <c:v>51.402000000000001</c:v>
                </c:pt>
                <c:pt idx="17">
                  <c:v>50.777000000000001</c:v>
                </c:pt>
                <c:pt idx="18">
                  <c:v>50.689</c:v>
                </c:pt>
                <c:pt idx="19">
                  <c:v>50.608000000000004</c:v>
                </c:pt>
                <c:pt idx="20">
                  <c:v>50.619</c:v>
                </c:pt>
                <c:pt idx="21">
                  <c:v>50.555</c:v>
                </c:pt>
                <c:pt idx="22">
                  <c:v>50.53</c:v>
                </c:pt>
                <c:pt idx="23">
                  <c:v>50.546999999999997</c:v>
                </c:pt>
                <c:pt idx="24">
                  <c:v>50.619</c:v>
                </c:pt>
                <c:pt idx="25">
                  <c:v>50.97</c:v>
                </c:pt>
                <c:pt idx="26">
                  <c:v>52.256999999999998</c:v>
                </c:pt>
                <c:pt idx="27">
                  <c:v>52.207000000000001</c:v>
                </c:pt>
                <c:pt idx="28">
                  <c:v>52.499000000000002</c:v>
                </c:pt>
                <c:pt idx="29">
                  <c:v>52.036000000000001</c:v>
                </c:pt>
                <c:pt idx="30">
                  <c:v>51.576999999999998</c:v>
                </c:pt>
                <c:pt idx="31">
                  <c:v>51.096000000000004</c:v>
                </c:pt>
                <c:pt idx="32">
                  <c:v>50.886000000000003</c:v>
                </c:pt>
                <c:pt idx="33">
                  <c:v>50.749000000000002</c:v>
                </c:pt>
                <c:pt idx="34">
                  <c:v>50.667999999999999</c:v>
                </c:pt>
                <c:pt idx="35">
                  <c:v>50.62</c:v>
                </c:pt>
                <c:pt idx="36">
                  <c:v>51.655000000000001</c:v>
                </c:pt>
                <c:pt idx="37">
                  <c:v>51.082999999999998</c:v>
                </c:pt>
                <c:pt idx="38">
                  <c:v>51.649000000000001</c:v>
                </c:pt>
                <c:pt idx="39">
                  <c:v>51.887</c:v>
                </c:pt>
                <c:pt idx="40">
                  <c:v>52.795999999999999</c:v>
                </c:pt>
                <c:pt idx="41">
                  <c:v>52.545000000000002</c:v>
                </c:pt>
                <c:pt idx="42">
                  <c:v>52.403999999999996</c:v>
                </c:pt>
                <c:pt idx="43">
                  <c:v>52.21</c:v>
                </c:pt>
                <c:pt idx="44">
                  <c:v>52.545000000000002</c:v>
                </c:pt>
                <c:pt idx="45">
                  <c:v>51.692</c:v>
                </c:pt>
                <c:pt idx="46">
                  <c:v>51.182000000000002</c:v>
                </c:pt>
                <c:pt idx="47">
                  <c:v>51.109000000000002</c:v>
                </c:pt>
                <c:pt idx="48">
                  <c:v>51.264000000000003</c:v>
                </c:pt>
                <c:pt idx="49">
                  <c:v>51.296999999999997</c:v>
                </c:pt>
                <c:pt idx="50">
                  <c:v>51.606000000000002</c:v>
                </c:pt>
                <c:pt idx="51">
                  <c:v>51.554000000000002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'2020年全井戸集計表'!$AS$2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'2020年全井戸集計表'!$AS$3:$AS$54</c:f>
              <c:numCache>
                <c:formatCode>0.000_ </c:formatCode>
                <c:ptCount val="52"/>
                <c:pt idx="0">
                  <c:v>54.012</c:v>
                </c:pt>
                <c:pt idx="1">
                  <c:v>53.970000000000006</c:v>
                </c:pt>
                <c:pt idx="2">
                  <c:v>54.024000000000001</c:v>
                </c:pt>
                <c:pt idx="3">
                  <c:v>53.962000000000003</c:v>
                </c:pt>
                <c:pt idx="4">
                  <c:v>54.042000000000002</c:v>
                </c:pt>
                <c:pt idx="5">
                  <c:v>54.047000000000004</c:v>
                </c:pt>
                <c:pt idx="6">
                  <c:v>53.85</c:v>
                </c:pt>
                <c:pt idx="7">
                  <c:v>48.99</c:v>
                </c:pt>
                <c:pt idx="8">
                  <c:v>49.147000000000006</c:v>
                </c:pt>
                <c:pt idx="9">
                  <c:v>49.247</c:v>
                </c:pt>
                <c:pt idx="10">
                  <c:v>49.771000000000001</c:v>
                </c:pt>
                <c:pt idx="11">
                  <c:v>51.695</c:v>
                </c:pt>
                <c:pt idx="12">
                  <c:v>49.241</c:v>
                </c:pt>
                <c:pt idx="13">
                  <c:v>47.495000000000005</c:v>
                </c:pt>
                <c:pt idx="14">
                  <c:v>47.378</c:v>
                </c:pt>
                <c:pt idx="15">
                  <c:v>47.533000000000001</c:v>
                </c:pt>
                <c:pt idx="16">
                  <c:v>47.402000000000001</c:v>
                </c:pt>
                <c:pt idx="17">
                  <c:v>47.341999999999999</c:v>
                </c:pt>
                <c:pt idx="18">
                  <c:v>47.341000000000001</c:v>
                </c:pt>
                <c:pt idx="19">
                  <c:v>47.287000000000006</c:v>
                </c:pt>
                <c:pt idx="20">
                  <c:v>47.335000000000001</c:v>
                </c:pt>
                <c:pt idx="21">
                  <c:v>47.271000000000001</c:v>
                </c:pt>
                <c:pt idx="22">
                  <c:v>47.251000000000005</c:v>
                </c:pt>
                <c:pt idx="23">
                  <c:v>47.266000000000005</c:v>
                </c:pt>
                <c:pt idx="24">
                  <c:v>47.287000000000006</c:v>
                </c:pt>
                <c:pt idx="25">
                  <c:v>47.423000000000002</c:v>
                </c:pt>
                <c:pt idx="26">
                  <c:v>47.690000000000005</c:v>
                </c:pt>
                <c:pt idx="27">
                  <c:v>47.647000000000006</c:v>
                </c:pt>
                <c:pt idx="28">
                  <c:v>47.767000000000003</c:v>
                </c:pt>
                <c:pt idx="29">
                  <c:v>47.665000000000006</c:v>
                </c:pt>
                <c:pt idx="30">
                  <c:v>47.578000000000003</c:v>
                </c:pt>
                <c:pt idx="31">
                  <c:v>47.525000000000006</c:v>
                </c:pt>
                <c:pt idx="32">
                  <c:v>47.503</c:v>
                </c:pt>
                <c:pt idx="33">
                  <c:v>47.483000000000004</c:v>
                </c:pt>
                <c:pt idx="34">
                  <c:v>47.463000000000001</c:v>
                </c:pt>
                <c:pt idx="35">
                  <c:v>47.448</c:v>
                </c:pt>
                <c:pt idx="36">
                  <c:v>47.53</c:v>
                </c:pt>
                <c:pt idx="37">
                  <c:v>47.545000000000002</c:v>
                </c:pt>
                <c:pt idx="38">
                  <c:v>47.753</c:v>
                </c:pt>
                <c:pt idx="39">
                  <c:v>47.672000000000004</c:v>
                </c:pt>
                <c:pt idx="40">
                  <c:v>48.001000000000005</c:v>
                </c:pt>
                <c:pt idx="41">
                  <c:v>48.07</c:v>
                </c:pt>
                <c:pt idx="42">
                  <c:v>48.037000000000006</c:v>
                </c:pt>
                <c:pt idx="43">
                  <c:v>47.870000000000005</c:v>
                </c:pt>
                <c:pt idx="44">
                  <c:v>48.057000000000002</c:v>
                </c:pt>
                <c:pt idx="45">
                  <c:v>47.838999999999999</c:v>
                </c:pt>
                <c:pt idx="46">
                  <c:v>47.742000000000004</c:v>
                </c:pt>
                <c:pt idx="47">
                  <c:v>47.695</c:v>
                </c:pt>
                <c:pt idx="48">
                  <c:v>47.730000000000004</c:v>
                </c:pt>
                <c:pt idx="49">
                  <c:v>47.618000000000002</c:v>
                </c:pt>
                <c:pt idx="50">
                  <c:v>47.603999999999999</c:v>
                </c:pt>
                <c:pt idx="51">
                  <c:v>47.571000000000005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88960"/>
        <c:axId val="434689352"/>
      </c:lineChart>
      <c:catAx>
        <c:axId val="4346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689352"/>
        <c:crosses val="autoZero"/>
        <c:auto val="1"/>
        <c:lblAlgn val="ctr"/>
        <c:lblOffset val="100"/>
        <c:noMultiLvlLbl val="0"/>
      </c:catAx>
      <c:valAx>
        <c:axId val="434689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468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altLang="ja-JP" sz="96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'2020年全井戸集計表'!$AT$3:$AT$54</c:f>
              <c:numCache>
                <c:formatCode>0.000_ </c:formatCode>
                <c:ptCount val="52"/>
                <c:pt idx="22">
                  <c:v>85.105999999999995</c:v>
                </c:pt>
                <c:pt idx="23">
                  <c:v>85.137</c:v>
                </c:pt>
                <c:pt idx="24">
                  <c:v>85.091999999999999</c:v>
                </c:pt>
                <c:pt idx="25">
                  <c:v>87.126999999999995</c:v>
                </c:pt>
                <c:pt idx="26">
                  <c:v>91.878</c:v>
                </c:pt>
                <c:pt idx="27">
                  <c:v>89.242000000000004</c:v>
                </c:pt>
                <c:pt idx="28">
                  <c:v>89.430999999999997</c:v>
                </c:pt>
                <c:pt idx="29">
                  <c:v>91.019000000000005</c:v>
                </c:pt>
                <c:pt idx="30">
                  <c:v>87.11099999999999</c:v>
                </c:pt>
                <c:pt idx="31">
                  <c:v>87.075000000000003</c:v>
                </c:pt>
                <c:pt idx="32">
                  <c:v>86.679000000000002</c:v>
                </c:pt>
                <c:pt idx="33">
                  <c:v>86.588999999999999</c:v>
                </c:pt>
                <c:pt idx="34">
                  <c:v>86.495999999999995</c:v>
                </c:pt>
                <c:pt idx="35">
                  <c:v>85.697000000000003</c:v>
                </c:pt>
                <c:pt idx="36">
                  <c:v>85.692000000000007</c:v>
                </c:pt>
                <c:pt idx="37">
                  <c:v>85.518000000000001</c:v>
                </c:pt>
                <c:pt idx="38">
                  <c:v>87.266999999999996</c:v>
                </c:pt>
                <c:pt idx="39">
                  <c:v>86.567000000000007</c:v>
                </c:pt>
                <c:pt idx="40">
                  <c:v>88.542000000000002</c:v>
                </c:pt>
                <c:pt idx="41">
                  <c:v>88.007999999999996</c:v>
                </c:pt>
                <c:pt idx="42">
                  <c:v>86.317000000000007</c:v>
                </c:pt>
                <c:pt idx="43">
                  <c:v>85.944999999999993</c:v>
                </c:pt>
                <c:pt idx="44">
                  <c:v>85.826999999999998</c:v>
                </c:pt>
                <c:pt idx="45">
                  <c:v>85.724000000000004</c:v>
                </c:pt>
                <c:pt idx="46">
                  <c:v>85.664000000000001</c:v>
                </c:pt>
                <c:pt idx="47">
                  <c:v>85.051999999999992</c:v>
                </c:pt>
                <c:pt idx="48">
                  <c:v>85.355999999999995</c:v>
                </c:pt>
                <c:pt idx="49">
                  <c:v>85.373999999999995</c:v>
                </c:pt>
                <c:pt idx="50">
                  <c:v>85.311999999999998</c:v>
                </c:pt>
                <c:pt idx="51">
                  <c:v>85.293999999999997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'2020年全井戸集計表'!$AU$2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'2020年全井戸集計表'!$AU$3:$AU$54</c:f>
              <c:numCache>
                <c:formatCode>0.000_ </c:formatCode>
                <c:ptCount val="52"/>
                <c:pt idx="22">
                  <c:v>81.814999999999998</c:v>
                </c:pt>
                <c:pt idx="23">
                  <c:v>82.35</c:v>
                </c:pt>
                <c:pt idx="24">
                  <c:v>82.295999999999992</c:v>
                </c:pt>
                <c:pt idx="25">
                  <c:v>82.442999999999998</c:v>
                </c:pt>
                <c:pt idx="26">
                  <c:v>83.12299999999999</c:v>
                </c:pt>
                <c:pt idx="27">
                  <c:v>83.027999999999992</c:v>
                </c:pt>
                <c:pt idx="28">
                  <c:v>82.99</c:v>
                </c:pt>
                <c:pt idx="29">
                  <c:v>82.955999999999989</c:v>
                </c:pt>
                <c:pt idx="30">
                  <c:v>82.275999999999996</c:v>
                </c:pt>
                <c:pt idx="31">
                  <c:v>81.826999999999998</c:v>
                </c:pt>
                <c:pt idx="32">
                  <c:v>81.691999999999993</c:v>
                </c:pt>
                <c:pt idx="33">
                  <c:v>81.677999999999997</c:v>
                </c:pt>
                <c:pt idx="34">
                  <c:v>81.655000000000001</c:v>
                </c:pt>
                <c:pt idx="35">
                  <c:v>81.72999999999999</c:v>
                </c:pt>
                <c:pt idx="36">
                  <c:v>81.739999999999995</c:v>
                </c:pt>
                <c:pt idx="37">
                  <c:v>81.884999999999991</c:v>
                </c:pt>
                <c:pt idx="38">
                  <c:v>82.162999999999997</c:v>
                </c:pt>
                <c:pt idx="39">
                  <c:v>82.253</c:v>
                </c:pt>
                <c:pt idx="40">
                  <c:v>83.006</c:v>
                </c:pt>
                <c:pt idx="41">
                  <c:v>83.150999999999996</c:v>
                </c:pt>
                <c:pt idx="42">
                  <c:v>83.132000000000005</c:v>
                </c:pt>
                <c:pt idx="43">
                  <c:v>83.454999999999998</c:v>
                </c:pt>
                <c:pt idx="44">
                  <c:v>83.427999999999997</c:v>
                </c:pt>
                <c:pt idx="45">
                  <c:v>83.608000000000004</c:v>
                </c:pt>
                <c:pt idx="46">
                  <c:v>83.646000000000001</c:v>
                </c:pt>
                <c:pt idx="47">
                  <c:v>83.673999999999992</c:v>
                </c:pt>
                <c:pt idx="48">
                  <c:v>84.037000000000006</c:v>
                </c:pt>
                <c:pt idx="49">
                  <c:v>84.765999999999991</c:v>
                </c:pt>
                <c:pt idx="50">
                  <c:v>84.705999999999989</c:v>
                </c:pt>
                <c:pt idx="51">
                  <c:v>84.731999999999999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'2020年全井戸集計表'!$AV$2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'2020年全井戸集計表'!$AV$3:$AV$54</c:f>
              <c:numCache>
                <c:formatCode>0.000_ </c:formatCode>
                <c:ptCount val="52"/>
                <c:pt idx="22">
                  <c:v>80.676000000000002</c:v>
                </c:pt>
                <c:pt idx="23">
                  <c:v>77.555999999999997</c:v>
                </c:pt>
                <c:pt idx="24">
                  <c:v>80.5</c:v>
                </c:pt>
                <c:pt idx="25">
                  <c:v>82.295999999999992</c:v>
                </c:pt>
                <c:pt idx="26">
                  <c:v>81.962999999999994</c:v>
                </c:pt>
                <c:pt idx="27">
                  <c:v>81.590999999999994</c:v>
                </c:pt>
                <c:pt idx="28">
                  <c:v>81.634</c:v>
                </c:pt>
                <c:pt idx="29">
                  <c:v>81.581000000000003</c:v>
                </c:pt>
                <c:pt idx="30">
                  <c:v>81.501000000000005</c:v>
                </c:pt>
                <c:pt idx="31">
                  <c:v>81.463999999999999</c:v>
                </c:pt>
                <c:pt idx="32">
                  <c:v>81.426999999999992</c:v>
                </c:pt>
                <c:pt idx="33">
                  <c:v>81.408999999999992</c:v>
                </c:pt>
                <c:pt idx="34">
                  <c:v>81.335000000000008</c:v>
                </c:pt>
                <c:pt idx="35">
                  <c:v>81.230999999999995</c:v>
                </c:pt>
                <c:pt idx="36">
                  <c:v>81.206000000000003</c:v>
                </c:pt>
                <c:pt idx="37">
                  <c:v>81.063999999999993</c:v>
                </c:pt>
                <c:pt idx="38">
                  <c:v>81.078000000000003</c:v>
                </c:pt>
                <c:pt idx="39">
                  <c:v>81.037999999999997</c:v>
                </c:pt>
                <c:pt idx="40">
                  <c:v>81.881</c:v>
                </c:pt>
                <c:pt idx="41">
                  <c:v>81.616</c:v>
                </c:pt>
                <c:pt idx="42">
                  <c:v>81.527000000000001</c:v>
                </c:pt>
                <c:pt idx="43">
                  <c:v>81.427999999999997</c:v>
                </c:pt>
                <c:pt idx="44">
                  <c:v>81.37299999999999</c:v>
                </c:pt>
                <c:pt idx="45">
                  <c:v>81.245000000000005</c:v>
                </c:pt>
                <c:pt idx="46">
                  <c:v>81.134999999999991</c:v>
                </c:pt>
                <c:pt idx="47">
                  <c:v>81.069000000000003</c:v>
                </c:pt>
                <c:pt idx="48">
                  <c:v>80.92</c:v>
                </c:pt>
                <c:pt idx="49">
                  <c:v>80.736000000000004</c:v>
                </c:pt>
                <c:pt idx="50">
                  <c:v>80.570999999999998</c:v>
                </c:pt>
                <c:pt idx="51">
                  <c:v>80.463999999999999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'2020年全井戸集計表'!$AW$2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'2020年全井戸集計表'!$AW$3:$AW$54</c:f>
              <c:numCache>
                <c:formatCode>0.000_ </c:formatCode>
                <c:ptCount val="52"/>
                <c:pt idx="22">
                  <c:v>80.286000000000001</c:v>
                </c:pt>
                <c:pt idx="23">
                  <c:v>80.22</c:v>
                </c:pt>
                <c:pt idx="24">
                  <c:v>80.114000000000004</c:v>
                </c:pt>
                <c:pt idx="25">
                  <c:v>81.754000000000005</c:v>
                </c:pt>
                <c:pt idx="26">
                  <c:v>81.603000000000009</c:v>
                </c:pt>
                <c:pt idx="27">
                  <c:v>81.394999999999996</c:v>
                </c:pt>
                <c:pt idx="28">
                  <c:v>81.418000000000006</c:v>
                </c:pt>
                <c:pt idx="29">
                  <c:v>81.460999999999999</c:v>
                </c:pt>
                <c:pt idx="30">
                  <c:v>81.349999999999994</c:v>
                </c:pt>
                <c:pt idx="31">
                  <c:v>81.295000000000002</c:v>
                </c:pt>
                <c:pt idx="32">
                  <c:v>81.265000000000001</c:v>
                </c:pt>
                <c:pt idx="33">
                  <c:v>81.242999999999995</c:v>
                </c:pt>
                <c:pt idx="34">
                  <c:v>81.141999999999996</c:v>
                </c:pt>
                <c:pt idx="35">
                  <c:v>81.034999999999997</c:v>
                </c:pt>
                <c:pt idx="36">
                  <c:v>80.977000000000004</c:v>
                </c:pt>
                <c:pt idx="37">
                  <c:v>80.853000000000009</c:v>
                </c:pt>
                <c:pt idx="38">
                  <c:v>80.813000000000002</c:v>
                </c:pt>
                <c:pt idx="39">
                  <c:v>80.92</c:v>
                </c:pt>
                <c:pt idx="40">
                  <c:v>81.603000000000009</c:v>
                </c:pt>
                <c:pt idx="41">
                  <c:v>81.344999999999999</c:v>
                </c:pt>
                <c:pt idx="42">
                  <c:v>81.323000000000008</c:v>
                </c:pt>
                <c:pt idx="43">
                  <c:v>81.266000000000005</c:v>
                </c:pt>
                <c:pt idx="44">
                  <c:v>81.144999999999996</c:v>
                </c:pt>
                <c:pt idx="45">
                  <c:v>81.058999999999997</c:v>
                </c:pt>
                <c:pt idx="46">
                  <c:v>80.882000000000005</c:v>
                </c:pt>
                <c:pt idx="47">
                  <c:v>80.853000000000009</c:v>
                </c:pt>
                <c:pt idx="48">
                  <c:v>80.700999999999993</c:v>
                </c:pt>
                <c:pt idx="49">
                  <c:v>80.403999999999996</c:v>
                </c:pt>
                <c:pt idx="50">
                  <c:v>80.239999999999995</c:v>
                </c:pt>
                <c:pt idx="51">
                  <c:v>80.174999999999997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'2020年全井戸集計表'!$AX$2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'2020年全井戸集計表'!$AX$3:$AX$54</c:f>
              <c:numCache>
                <c:formatCode>0.000_ </c:formatCode>
                <c:ptCount val="52"/>
                <c:pt idx="22">
                  <c:v>78.579000000000008</c:v>
                </c:pt>
                <c:pt idx="23">
                  <c:v>78.664000000000001</c:v>
                </c:pt>
                <c:pt idx="24">
                  <c:v>78.558999999999997</c:v>
                </c:pt>
                <c:pt idx="25">
                  <c:v>78.591999999999999</c:v>
                </c:pt>
                <c:pt idx="26">
                  <c:v>78.536000000000001</c:v>
                </c:pt>
                <c:pt idx="27">
                  <c:v>78.537999999999997</c:v>
                </c:pt>
                <c:pt idx="28">
                  <c:v>78.650000000000006</c:v>
                </c:pt>
                <c:pt idx="29">
                  <c:v>78.701999999999998</c:v>
                </c:pt>
                <c:pt idx="30">
                  <c:v>78.760999999999996</c:v>
                </c:pt>
                <c:pt idx="31">
                  <c:v>78.807999999999993</c:v>
                </c:pt>
                <c:pt idx="32">
                  <c:v>78.829000000000008</c:v>
                </c:pt>
                <c:pt idx="33">
                  <c:v>78.801999999999992</c:v>
                </c:pt>
                <c:pt idx="34">
                  <c:v>78.799000000000007</c:v>
                </c:pt>
                <c:pt idx="35">
                  <c:v>78.765000000000001</c:v>
                </c:pt>
                <c:pt idx="36">
                  <c:v>78.787999999999997</c:v>
                </c:pt>
                <c:pt idx="37">
                  <c:v>78.694000000000003</c:v>
                </c:pt>
                <c:pt idx="38">
                  <c:v>78.686000000000007</c:v>
                </c:pt>
                <c:pt idx="39">
                  <c:v>78.668000000000006</c:v>
                </c:pt>
                <c:pt idx="40">
                  <c:v>78.658000000000001</c:v>
                </c:pt>
                <c:pt idx="41">
                  <c:v>78.563999999999993</c:v>
                </c:pt>
                <c:pt idx="42">
                  <c:v>78.551000000000002</c:v>
                </c:pt>
                <c:pt idx="43">
                  <c:v>78.573999999999998</c:v>
                </c:pt>
                <c:pt idx="44">
                  <c:v>78.567000000000007</c:v>
                </c:pt>
                <c:pt idx="45">
                  <c:v>78.55</c:v>
                </c:pt>
                <c:pt idx="46">
                  <c:v>78.498999999999995</c:v>
                </c:pt>
                <c:pt idx="47">
                  <c:v>78.456999999999994</c:v>
                </c:pt>
                <c:pt idx="48">
                  <c:v>78.456999999999994</c:v>
                </c:pt>
                <c:pt idx="49">
                  <c:v>78.418999999999997</c:v>
                </c:pt>
                <c:pt idx="50">
                  <c:v>78.251000000000005</c:v>
                </c:pt>
                <c:pt idx="51">
                  <c:v>78.218999999999994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'2020年全井戸集計表'!$AY$2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'2020年全井戸集計表'!$AY$3:$AY$54</c:f>
              <c:numCache>
                <c:formatCode>0.000_ </c:formatCode>
                <c:ptCount val="52"/>
                <c:pt idx="22">
                  <c:v>68.241</c:v>
                </c:pt>
                <c:pt idx="23">
                  <c:v>68.415999999999997</c:v>
                </c:pt>
                <c:pt idx="24">
                  <c:v>68.054000000000002</c:v>
                </c:pt>
                <c:pt idx="25">
                  <c:v>68.045999999999992</c:v>
                </c:pt>
                <c:pt idx="26">
                  <c:v>68.02600000000001</c:v>
                </c:pt>
                <c:pt idx="27">
                  <c:v>68.147999999999996</c:v>
                </c:pt>
                <c:pt idx="28">
                  <c:v>68.185000000000002</c:v>
                </c:pt>
                <c:pt idx="29">
                  <c:v>68.253</c:v>
                </c:pt>
                <c:pt idx="30">
                  <c:v>68.311999999999998</c:v>
                </c:pt>
                <c:pt idx="31">
                  <c:v>68.38300000000001</c:v>
                </c:pt>
                <c:pt idx="32">
                  <c:v>68.52600000000001</c:v>
                </c:pt>
                <c:pt idx="33">
                  <c:v>68.506</c:v>
                </c:pt>
                <c:pt idx="34">
                  <c:v>68.50200000000001</c:v>
                </c:pt>
                <c:pt idx="35">
                  <c:v>68.381</c:v>
                </c:pt>
                <c:pt idx="36">
                  <c:v>68.38</c:v>
                </c:pt>
                <c:pt idx="37">
                  <c:v>68.325999999999993</c:v>
                </c:pt>
                <c:pt idx="38">
                  <c:v>68.295999999999992</c:v>
                </c:pt>
                <c:pt idx="39">
                  <c:v>68.25800000000001</c:v>
                </c:pt>
                <c:pt idx="40">
                  <c:v>68.242999999999995</c:v>
                </c:pt>
                <c:pt idx="41">
                  <c:v>68.335999999999999</c:v>
                </c:pt>
                <c:pt idx="42">
                  <c:v>68.426000000000002</c:v>
                </c:pt>
                <c:pt idx="43">
                  <c:v>68.441000000000003</c:v>
                </c:pt>
                <c:pt idx="44">
                  <c:v>68.376000000000005</c:v>
                </c:pt>
                <c:pt idx="45">
                  <c:v>68.290999999999997</c:v>
                </c:pt>
                <c:pt idx="46">
                  <c:v>68.182999999999993</c:v>
                </c:pt>
                <c:pt idx="47">
                  <c:v>68.119</c:v>
                </c:pt>
                <c:pt idx="48">
                  <c:v>68.085000000000008</c:v>
                </c:pt>
                <c:pt idx="49">
                  <c:v>68.012</c:v>
                </c:pt>
                <c:pt idx="50">
                  <c:v>67.698000000000008</c:v>
                </c:pt>
                <c:pt idx="51">
                  <c:v>67.658000000000001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90136"/>
        <c:axId val="434690528"/>
      </c:lineChart>
      <c:catAx>
        <c:axId val="43469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4690528"/>
        <c:crosses val="autoZero"/>
        <c:auto val="1"/>
        <c:lblAlgn val="ctr"/>
        <c:lblOffset val="100"/>
        <c:noMultiLvlLbl val="0"/>
      </c:catAx>
      <c:valAx>
        <c:axId val="43469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4690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'2020年全井戸集計表'!$BB$2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'2020年全井戸集計表'!$BC$2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'2020年全井戸集計表'!$BD$2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'2020年全井戸集計表'!$BE$2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'2020年全井戸集計表'!$BF$2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91312"/>
        <c:axId val="434691704"/>
      </c:lineChart>
      <c:catAx>
        <c:axId val="4346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691704"/>
        <c:crosses val="autoZero"/>
        <c:auto val="1"/>
        <c:lblAlgn val="ctr"/>
        <c:lblOffset val="100"/>
        <c:noMultiLvlLbl val="0"/>
      </c:catAx>
      <c:valAx>
        <c:axId val="434691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.000_ " sourceLinked="1"/>
        <c:majorTickMark val="out"/>
        <c:minorTickMark val="none"/>
        <c:tickLblPos val="nextTo"/>
        <c:crossAx val="434691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'2020年全井戸集計表'!$BG$3:$BG$54</c:f>
              <c:numCache>
                <c:formatCode>0.000_ </c:formatCode>
                <c:ptCount val="52"/>
                <c:pt idx="0">
                  <c:v>70.144999999999996</c:v>
                </c:pt>
                <c:pt idx="1">
                  <c:v>70.152999999999992</c:v>
                </c:pt>
                <c:pt idx="2">
                  <c:v>70.22</c:v>
                </c:pt>
                <c:pt idx="3">
                  <c:v>70.221999999999994</c:v>
                </c:pt>
                <c:pt idx="4">
                  <c:v>70.188999999999993</c:v>
                </c:pt>
                <c:pt idx="5">
                  <c:v>70.182000000000002</c:v>
                </c:pt>
                <c:pt idx="6">
                  <c:v>70.150999999999996</c:v>
                </c:pt>
                <c:pt idx="7">
                  <c:v>70.150999999999996</c:v>
                </c:pt>
                <c:pt idx="8">
                  <c:v>70.171999999999997</c:v>
                </c:pt>
                <c:pt idx="9">
                  <c:v>70.295000000000002</c:v>
                </c:pt>
                <c:pt idx="10">
                  <c:v>70.192999999999998</c:v>
                </c:pt>
                <c:pt idx="11">
                  <c:v>70.191999999999993</c:v>
                </c:pt>
                <c:pt idx="12">
                  <c:v>70.197999999999993</c:v>
                </c:pt>
                <c:pt idx="13">
                  <c:v>70.201999999999998</c:v>
                </c:pt>
                <c:pt idx="14">
                  <c:v>70.204999999999998</c:v>
                </c:pt>
                <c:pt idx="15">
                  <c:v>70.260999999999996</c:v>
                </c:pt>
                <c:pt idx="16">
                  <c:v>70.234999999999999</c:v>
                </c:pt>
                <c:pt idx="17">
                  <c:v>70.197000000000003</c:v>
                </c:pt>
                <c:pt idx="18">
                  <c:v>70.236999999999995</c:v>
                </c:pt>
                <c:pt idx="19">
                  <c:v>70.186999999999998</c:v>
                </c:pt>
                <c:pt idx="20">
                  <c:v>70.254999999999995</c:v>
                </c:pt>
                <c:pt idx="21">
                  <c:v>70.221999999999994</c:v>
                </c:pt>
                <c:pt idx="22">
                  <c:v>70.161000000000001</c:v>
                </c:pt>
                <c:pt idx="23">
                  <c:v>70.215000000000003</c:v>
                </c:pt>
                <c:pt idx="24">
                  <c:v>70.244</c:v>
                </c:pt>
                <c:pt idx="25">
                  <c:v>70.254999999999995</c:v>
                </c:pt>
                <c:pt idx="26">
                  <c:v>70.326999999999998</c:v>
                </c:pt>
                <c:pt idx="27">
                  <c:v>70.308999999999997</c:v>
                </c:pt>
                <c:pt idx="28">
                  <c:v>70.426999999999992</c:v>
                </c:pt>
                <c:pt idx="29">
                  <c:v>70.399999999999991</c:v>
                </c:pt>
                <c:pt idx="30">
                  <c:v>70.320999999999998</c:v>
                </c:pt>
                <c:pt idx="31">
                  <c:v>70.277000000000001</c:v>
                </c:pt>
                <c:pt idx="32">
                  <c:v>70.231999999999999</c:v>
                </c:pt>
                <c:pt idx="33">
                  <c:v>70.215000000000003</c:v>
                </c:pt>
                <c:pt idx="34">
                  <c:v>70.164999999999992</c:v>
                </c:pt>
                <c:pt idx="35">
                  <c:v>70.135999999999996</c:v>
                </c:pt>
                <c:pt idx="36">
                  <c:v>70.188999999999993</c:v>
                </c:pt>
                <c:pt idx="37">
                  <c:v>70.164999999999992</c:v>
                </c:pt>
                <c:pt idx="38">
                  <c:v>70.244</c:v>
                </c:pt>
                <c:pt idx="39">
                  <c:v>70.248999999999995</c:v>
                </c:pt>
                <c:pt idx="40">
                  <c:v>70.274000000000001</c:v>
                </c:pt>
                <c:pt idx="41">
                  <c:v>70.275999999999996</c:v>
                </c:pt>
                <c:pt idx="42">
                  <c:v>70.221000000000004</c:v>
                </c:pt>
                <c:pt idx="43">
                  <c:v>70.213999999999999</c:v>
                </c:pt>
                <c:pt idx="44">
                  <c:v>70.221000000000004</c:v>
                </c:pt>
                <c:pt idx="45">
                  <c:v>70.180999999999997</c:v>
                </c:pt>
                <c:pt idx="46">
                  <c:v>70.128999999999991</c:v>
                </c:pt>
                <c:pt idx="47">
                  <c:v>70.111000000000004</c:v>
                </c:pt>
                <c:pt idx="48">
                  <c:v>70.134</c:v>
                </c:pt>
                <c:pt idx="49">
                  <c:v>70.119</c:v>
                </c:pt>
                <c:pt idx="50">
                  <c:v>70.054999999999993</c:v>
                </c:pt>
                <c:pt idx="51">
                  <c:v>70.052999999999997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'2020年全井戸集計表'!$BH$2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'2020年全井戸集計表'!$BH$3:$BH$54</c:f>
              <c:numCache>
                <c:formatCode>0.000_ </c:formatCode>
                <c:ptCount val="52"/>
                <c:pt idx="0">
                  <c:v>63.850999999999999</c:v>
                </c:pt>
                <c:pt idx="1">
                  <c:v>63.884</c:v>
                </c:pt>
                <c:pt idx="2">
                  <c:v>64.096000000000004</c:v>
                </c:pt>
                <c:pt idx="3">
                  <c:v>63.978000000000002</c:v>
                </c:pt>
                <c:pt idx="4">
                  <c:v>63.924999999999997</c:v>
                </c:pt>
                <c:pt idx="5">
                  <c:v>63.978999999999999</c:v>
                </c:pt>
                <c:pt idx="6">
                  <c:v>63.992000000000004</c:v>
                </c:pt>
                <c:pt idx="7">
                  <c:v>63.808</c:v>
                </c:pt>
                <c:pt idx="8">
                  <c:v>63.890999999999998</c:v>
                </c:pt>
                <c:pt idx="9">
                  <c:v>64.075999999999993</c:v>
                </c:pt>
                <c:pt idx="10">
                  <c:v>63.768000000000001</c:v>
                </c:pt>
                <c:pt idx="11">
                  <c:v>63.853000000000002</c:v>
                </c:pt>
                <c:pt idx="12">
                  <c:v>63.844000000000001</c:v>
                </c:pt>
                <c:pt idx="13">
                  <c:v>63.918999999999997</c:v>
                </c:pt>
                <c:pt idx="14">
                  <c:v>63.921999999999997</c:v>
                </c:pt>
                <c:pt idx="15">
                  <c:v>63.875</c:v>
                </c:pt>
                <c:pt idx="16">
                  <c:v>63.808999999999997</c:v>
                </c:pt>
                <c:pt idx="17">
                  <c:v>63.816000000000003</c:v>
                </c:pt>
                <c:pt idx="18">
                  <c:v>63.923000000000002</c:v>
                </c:pt>
                <c:pt idx="19">
                  <c:v>63.819000000000003</c:v>
                </c:pt>
                <c:pt idx="20">
                  <c:v>63.844000000000001</c:v>
                </c:pt>
                <c:pt idx="21">
                  <c:v>63.802999999999997</c:v>
                </c:pt>
                <c:pt idx="22">
                  <c:v>63.709000000000003</c:v>
                </c:pt>
                <c:pt idx="23">
                  <c:v>63.878</c:v>
                </c:pt>
                <c:pt idx="24">
                  <c:v>63.817999999999998</c:v>
                </c:pt>
                <c:pt idx="25">
                  <c:v>63.877000000000002</c:v>
                </c:pt>
                <c:pt idx="26">
                  <c:v>63.905999999999999</c:v>
                </c:pt>
                <c:pt idx="27">
                  <c:v>63.853999999999999</c:v>
                </c:pt>
                <c:pt idx="28">
                  <c:v>63.945999999999998</c:v>
                </c:pt>
                <c:pt idx="29">
                  <c:v>63.885000000000005</c:v>
                </c:pt>
                <c:pt idx="30">
                  <c:v>63.825000000000003</c:v>
                </c:pt>
                <c:pt idx="31">
                  <c:v>63.796999999999997</c:v>
                </c:pt>
                <c:pt idx="32">
                  <c:v>63.814</c:v>
                </c:pt>
                <c:pt idx="33">
                  <c:v>63.852000000000004</c:v>
                </c:pt>
                <c:pt idx="34">
                  <c:v>63.811</c:v>
                </c:pt>
                <c:pt idx="35">
                  <c:v>63.783999999999999</c:v>
                </c:pt>
                <c:pt idx="36">
                  <c:v>63.895000000000003</c:v>
                </c:pt>
                <c:pt idx="37">
                  <c:v>63.808999999999997</c:v>
                </c:pt>
                <c:pt idx="38">
                  <c:v>63.883000000000003</c:v>
                </c:pt>
                <c:pt idx="39">
                  <c:v>63.893999999999998</c:v>
                </c:pt>
                <c:pt idx="40">
                  <c:v>63.986000000000004</c:v>
                </c:pt>
                <c:pt idx="41">
                  <c:v>63.879000000000005</c:v>
                </c:pt>
                <c:pt idx="42">
                  <c:v>63.796999999999997</c:v>
                </c:pt>
                <c:pt idx="43">
                  <c:v>63.713000000000001</c:v>
                </c:pt>
                <c:pt idx="44">
                  <c:v>63.864000000000004</c:v>
                </c:pt>
                <c:pt idx="45">
                  <c:v>63.805</c:v>
                </c:pt>
                <c:pt idx="46">
                  <c:v>63.730000000000004</c:v>
                </c:pt>
                <c:pt idx="47">
                  <c:v>63.677999999999997</c:v>
                </c:pt>
                <c:pt idx="48">
                  <c:v>63.802999999999997</c:v>
                </c:pt>
                <c:pt idx="49">
                  <c:v>63.832999999999998</c:v>
                </c:pt>
                <c:pt idx="50">
                  <c:v>63.710999999999999</c:v>
                </c:pt>
                <c:pt idx="51">
                  <c:v>63.713999999999999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'2020年全井戸集計表'!$BI$2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'2020年全井戸集計表'!$BI$3:$BI$54</c:f>
              <c:numCache>
                <c:formatCode>0.000_ </c:formatCode>
                <c:ptCount val="52"/>
                <c:pt idx="0">
                  <c:v>60.310999999999993</c:v>
                </c:pt>
                <c:pt idx="1">
                  <c:v>60.224999999999994</c:v>
                </c:pt>
                <c:pt idx="2">
                  <c:v>60.304999999999993</c:v>
                </c:pt>
                <c:pt idx="3">
                  <c:v>60.236999999999995</c:v>
                </c:pt>
                <c:pt idx="4">
                  <c:v>59.822999999999993</c:v>
                </c:pt>
                <c:pt idx="5">
                  <c:v>60.086999999999996</c:v>
                </c:pt>
                <c:pt idx="6">
                  <c:v>59.833999999999996</c:v>
                </c:pt>
                <c:pt idx="7">
                  <c:v>54.701999999999998</c:v>
                </c:pt>
                <c:pt idx="8">
                  <c:v>56.097999999999999</c:v>
                </c:pt>
                <c:pt idx="9">
                  <c:v>56.238999999999997</c:v>
                </c:pt>
                <c:pt idx="10">
                  <c:v>57.134</c:v>
                </c:pt>
                <c:pt idx="11">
                  <c:v>54.317999999999998</c:v>
                </c:pt>
                <c:pt idx="12">
                  <c:v>54.510999999999996</c:v>
                </c:pt>
                <c:pt idx="13">
                  <c:v>54.327999999999996</c:v>
                </c:pt>
                <c:pt idx="14">
                  <c:v>54.226999999999997</c:v>
                </c:pt>
                <c:pt idx="15">
                  <c:v>54.225999999999999</c:v>
                </c:pt>
                <c:pt idx="16">
                  <c:v>54.217999999999996</c:v>
                </c:pt>
                <c:pt idx="17">
                  <c:v>54.200999999999993</c:v>
                </c:pt>
                <c:pt idx="18">
                  <c:v>54.253</c:v>
                </c:pt>
                <c:pt idx="19">
                  <c:v>54.180999999999997</c:v>
                </c:pt>
                <c:pt idx="20">
                  <c:v>54.199999999999996</c:v>
                </c:pt>
                <c:pt idx="21">
                  <c:v>54.179999999999993</c:v>
                </c:pt>
                <c:pt idx="22">
                  <c:v>54.117999999999995</c:v>
                </c:pt>
                <c:pt idx="23">
                  <c:v>54.194999999999993</c:v>
                </c:pt>
                <c:pt idx="24">
                  <c:v>54.176999999999992</c:v>
                </c:pt>
                <c:pt idx="25">
                  <c:v>54.227999999999994</c:v>
                </c:pt>
                <c:pt idx="26">
                  <c:v>54.334999999999994</c:v>
                </c:pt>
                <c:pt idx="27">
                  <c:v>54.349999999999994</c:v>
                </c:pt>
                <c:pt idx="28">
                  <c:v>54.434999999999995</c:v>
                </c:pt>
                <c:pt idx="29">
                  <c:v>54.397999999999996</c:v>
                </c:pt>
                <c:pt idx="30">
                  <c:v>54.357999999999997</c:v>
                </c:pt>
                <c:pt idx="31">
                  <c:v>54.357999999999997</c:v>
                </c:pt>
                <c:pt idx="32">
                  <c:v>54.321999999999996</c:v>
                </c:pt>
                <c:pt idx="33">
                  <c:v>54.284999999999997</c:v>
                </c:pt>
                <c:pt idx="34">
                  <c:v>54.256999999999998</c:v>
                </c:pt>
                <c:pt idx="35">
                  <c:v>54.238999999999997</c:v>
                </c:pt>
                <c:pt idx="36">
                  <c:v>55.031999999999996</c:v>
                </c:pt>
                <c:pt idx="37">
                  <c:v>54.298999999999992</c:v>
                </c:pt>
                <c:pt idx="38">
                  <c:v>54.393000000000001</c:v>
                </c:pt>
                <c:pt idx="39">
                  <c:v>54.400999999999996</c:v>
                </c:pt>
                <c:pt idx="40">
                  <c:v>54.647999999999996</c:v>
                </c:pt>
                <c:pt idx="41">
                  <c:v>54.512</c:v>
                </c:pt>
                <c:pt idx="42">
                  <c:v>54.5</c:v>
                </c:pt>
                <c:pt idx="43">
                  <c:v>54.47</c:v>
                </c:pt>
                <c:pt idx="44">
                  <c:v>54.611999999999995</c:v>
                </c:pt>
                <c:pt idx="45">
                  <c:v>54.397999999999996</c:v>
                </c:pt>
                <c:pt idx="46">
                  <c:v>54.316999999999993</c:v>
                </c:pt>
                <c:pt idx="47">
                  <c:v>54.301999999999992</c:v>
                </c:pt>
                <c:pt idx="48">
                  <c:v>54.314999999999998</c:v>
                </c:pt>
                <c:pt idx="49">
                  <c:v>54.339999999999996</c:v>
                </c:pt>
                <c:pt idx="50">
                  <c:v>54.292000000000002</c:v>
                </c:pt>
                <c:pt idx="51">
                  <c:v>54.247999999999998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68528"/>
        <c:axId val="435068920"/>
      </c:lineChart>
      <c:catAx>
        <c:axId val="43506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068920"/>
        <c:crosses val="autoZero"/>
        <c:auto val="1"/>
        <c:lblAlgn val="ctr"/>
        <c:lblOffset val="100"/>
        <c:noMultiLvlLbl val="0"/>
      </c:catAx>
      <c:valAx>
        <c:axId val="435068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06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2020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277958613302989E-2"/>
          <c:y val="7.8894923500416103E-2"/>
          <c:w val="0.92921960835877782"/>
          <c:h val="0.8530190225240436"/>
        </c:manualLayout>
      </c:layout>
      <c:lineChart>
        <c:grouping val="standard"/>
        <c:varyColors val="0"/>
        <c:ser>
          <c:idx val="0"/>
          <c:order val="0"/>
          <c:tx>
            <c:strRef>
              <c:f>'2020年一覧表（ＮＳＷ）'!$S$2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'2020年一覧表（ＮＳＷ）'!$S$3:$S$54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600</c:v>
                </c:pt>
                <c:pt idx="3">
                  <c:v>550</c:v>
                </c:pt>
                <c:pt idx="4">
                  <c:v>500</c:v>
                </c:pt>
                <c:pt idx="5">
                  <c:v>400</c:v>
                </c:pt>
                <c:pt idx="6">
                  <c:v>480</c:v>
                </c:pt>
                <c:pt idx="7">
                  <c:v>440</c:v>
                </c:pt>
                <c:pt idx="8">
                  <c:v>350</c:v>
                </c:pt>
                <c:pt idx="9">
                  <c:v>500</c:v>
                </c:pt>
                <c:pt idx="10">
                  <c:v>750</c:v>
                </c:pt>
                <c:pt idx="11">
                  <c:v>380</c:v>
                </c:pt>
                <c:pt idx="12">
                  <c:v>350</c:v>
                </c:pt>
                <c:pt idx="13">
                  <c:v>400</c:v>
                </c:pt>
                <c:pt idx="14">
                  <c:v>400</c:v>
                </c:pt>
                <c:pt idx="15">
                  <c:v>360</c:v>
                </c:pt>
                <c:pt idx="16">
                  <c:v>380</c:v>
                </c:pt>
                <c:pt idx="17">
                  <c:v>300</c:v>
                </c:pt>
                <c:pt idx="18">
                  <c:v>380</c:v>
                </c:pt>
                <c:pt idx="19">
                  <c:v>390</c:v>
                </c:pt>
                <c:pt idx="20">
                  <c:v>420</c:v>
                </c:pt>
                <c:pt idx="21">
                  <c:v>420</c:v>
                </c:pt>
                <c:pt idx="22">
                  <c:v>380</c:v>
                </c:pt>
                <c:pt idx="23">
                  <c:v>380</c:v>
                </c:pt>
                <c:pt idx="24">
                  <c:v>520</c:v>
                </c:pt>
                <c:pt idx="25">
                  <c:v>390</c:v>
                </c:pt>
                <c:pt idx="26">
                  <c:v>400</c:v>
                </c:pt>
                <c:pt idx="27">
                  <c:v>320</c:v>
                </c:pt>
                <c:pt idx="28">
                  <c:v>380</c:v>
                </c:pt>
                <c:pt idx="29">
                  <c:v>380</c:v>
                </c:pt>
                <c:pt idx="30">
                  <c:v>400</c:v>
                </c:pt>
                <c:pt idx="31">
                  <c:v>360</c:v>
                </c:pt>
                <c:pt idx="32">
                  <c:v>600</c:v>
                </c:pt>
                <c:pt idx="33">
                  <c:v>330</c:v>
                </c:pt>
                <c:pt idx="34">
                  <c:v>380</c:v>
                </c:pt>
                <c:pt idx="35">
                  <c:v>320</c:v>
                </c:pt>
                <c:pt idx="36">
                  <c:v>420</c:v>
                </c:pt>
                <c:pt idx="37">
                  <c:v>310</c:v>
                </c:pt>
                <c:pt idx="38">
                  <c:v>310</c:v>
                </c:pt>
                <c:pt idx="39">
                  <c:v>300</c:v>
                </c:pt>
                <c:pt idx="40">
                  <c:v>400</c:v>
                </c:pt>
                <c:pt idx="41">
                  <c:v>330</c:v>
                </c:pt>
                <c:pt idx="42">
                  <c:v>450</c:v>
                </c:pt>
                <c:pt idx="43">
                  <c:v>300</c:v>
                </c:pt>
                <c:pt idx="44">
                  <c:v>380</c:v>
                </c:pt>
                <c:pt idx="45">
                  <c:v>300</c:v>
                </c:pt>
                <c:pt idx="46">
                  <c:v>320</c:v>
                </c:pt>
                <c:pt idx="47">
                  <c:v>290</c:v>
                </c:pt>
                <c:pt idx="48">
                  <c:v>350</c:v>
                </c:pt>
                <c:pt idx="49">
                  <c:v>320</c:v>
                </c:pt>
                <c:pt idx="50">
                  <c:v>380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'2020年一覧表（ＮＳＷ）'!$T$2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'2020年一覧表（ＮＳＷ）'!$T$3:$T$54</c:f>
              <c:numCache>
                <c:formatCode>General</c:formatCode>
                <c:ptCount val="52"/>
                <c:pt idx="0">
                  <c:v>160</c:v>
                </c:pt>
                <c:pt idx="1">
                  <c:v>220</c:v>
                </c:pt>
                <c:pt idx="2">
                  <c:v>260</c:v>
                </c:pt>
                <c:pt idx="3">
                  <c:v>400</c:v>
                </c:pt>
                <c:pt idx="4">
                  <c:v>250</c:v>
                </c:pt>
                <c:pt idx="5">
                  <c:v>290</c:v>
                </c:pt>
                <c:pt idx="6">
                  <c:v>350</c:v>
                </c:pt>
                <c:pt idx="7">
                  <c:v>250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170</c:v>
                </c:pt>
                <c:pt idx="12">
                  <c:v>160</c:v>
                </c:pt>
                <c:pt idx="13">
                  <c:v>170</c:v>
                </c:pt>
                <c:pt idx="14">
                  <c:v>200</c:v>
                </c:pt>
                <c:pt idx="15">
                  <c:v>200</c:v>
                </c:pt>
                <c:pt idx="16">
                  <c:v>230</c:v>
                </c:pt>
                <c:pt idx="17">
                  <c:v>210</c:v>
                </c:pt>
                <c:pt idx="18">
                  <c:v>200</c:v>
                </c:pt>
                <c:pt idx="19">
                  <c:v>180</c:v>
                </c:pt>
                <c:pt idx="20">
                  <c:v>200</c:v>
                </c:pt>
                <c:pt idx="21">
                  <c:v>220</c:v>
                </c:pt>
                <c:pt idx="22">
                  <c:v>220</c:v>
                </c:pt>
                <c:pt idx="23">
                  <c:v>210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250</c:v>
                </c:pt>
                <c:pt idx="28">
                  <c:v>220</c:v>
                </c:pt>
                <c:pt idx="29">
                  <c:v>210</c:v>
                </c:pt>
                <c:pt idx="30">
                  <c:v>230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200</c:v>
                </c:pt>
                <c:pt idx="37">
                  <c:v>220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220</c:v>
                </c:pt>
                <c:pt idx="42">
                  <c:v>200</c:v>
                </c:pt>
                <c:pt idx="43">
                  <c:v>160</c:v>
                </c:pt>
                <c:pt idx="44">
                  <c:v>200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180</c:v>
                </c:pt>
                <c:pt idx="49">
                  <c:v>150</c:v>
                </c:pt>
                <c:pt idx="50">
                  <c:v>160</c:v>
                </c:pt>
                <c:pt idx="51">
                  <c:v>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'2020年一覧表（ＮＳＷ）'!$U$2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'2020年一覧表（ＮＳＷ）'!$U$3:$U$54</c:f>
              <c:numCache>
                <c:formatCode>General</c:formatCode>
                <c:ptCount val="52"/>
                <c:pt idx="0">
                  <c:v>150</c:v>
                </c:pt>
                <c:pt idx="1">
                  <c:v>420</c:v>
                </c:pt>
                <c:pt idx="2">
                  <c:v>210</c:v>
                </c:pt>
                <c:pt idx="3">
                  <c:v>200</c:v>
                </c:pt>
                <c:pt idx="4">
                  <c:v>280</c:v>
                </c:pt>
                <c:pt idx="5">
                  <c:v>150</c:v>
                </c:pt>
                <c:pt idx="6">
                  <c:v>220</c:v>
                </c:pt>
                <c:pt idx="7">
                  <c:v>110</c:v>
                </c:pt>
                <c:pt idx="8">
                  <c:v>110</c:v>
                </c:pt>
                <c:pt idx="9">
                  <c:v>500</c:v>
                </c:pt>
                <c:pt idx="10">
                  <c:v>420</c:v>
                </c:pt>
                <c:pt idx="11">
                  <c:v>150</c:v>
                </c:pt>
                <c:pt idx="12">
                  <c:v>220</c:v>
                </c:pt>
                <c:pt idx="13">
                  <c:v>80</c:v>
                </c:pt>
                <c:pt idx="14">
                  <c:v>140</c:v>
                </c:pt>
                <c:pt idx="15">
                  <c:v>110</c:v>
                </c:pt>
                <c:pt idx="16">
                  <c:v>210</c:v>
                </c:pt>
                <c:pt idx="17">
                  <c:v>75</c:v>
                </c:pt>
                <c:pt idx="18">
                  <c:v>200</c:v>
                </c:pt>
                <c:pt idx="19">
                  <c:v>65</c:v>
                </c:pt>
                <c:pt idx="20">
                  <c:v>100</c:v>
                </c:pt>
                <c:pt idx="21">
                  <c:v>60</c:v>
                </c:pt>
                <c:pt idx="22">
                  <c:v>100</c:v>
                </c:pt>
                <c:pt idx="23">
                  <c:v>180</c:v>
                </c:pt>
                <c:pt idx="24">
                  <c:v>300</c:v>
                </c:pt>
                <c:pt idx="25">
                  <c:v>150</c:v>
                </c:pt>
                <c:pt idx="26">
                  <c:v>500</c:v>
                </c:pt>
                <c:pt idx="27">
                  <c:v>75</c:v>
                </c:pt>
                <c:pt idx="28">
                  <c:v>800</c:v>
                </c:pt>
                <c:pt idx="29">
                  <c:v>70</c:v>
                </c:pt>
                <c:pt idx="30">
                  <c:v>350</c:v>
                </c:pt>
                <c:pt idx="31">
                  <c:v>120</c:v>
                </c:pt>
                <c:pt idx="32">
                  <c:v>350</c:v>
                </c:pt>
                <c:pt idx="33">
                  <c:v>80</c:v>
                </c:pt>
                <c:pt idx="34">
                  <c:v>300</c:v>
                </c:pt>
                <c:pt idx="35">
                  <c:v>80</c:v>
                </c:pt>
                <c:pt idx="36">
                  <c:v>550</c:v>
                </c:pt>
                <c:pt idx="37">
                  <c:v>150</c:v>
                </c:pt>
                <c:pt idx="38">
                  <c:v>500</c:v>
                </c:pt>
                <c:pt idx="39">
                  <c:v>150</c:v>
                </c:pt>
                <c:pt idx="40">
                  <c:v>700</c:v>
                </c:pt>
                <c:pt idx="41">
                  <c:v>150</c:v>
                </c:pt>
                <c:pt idx="42">
                  <c:v>450</c:v>
                </c:pt>
                <c:pt idx="43">
                  <c:v>100</c:v>
                </c:pt>
                <c:pt idx="44">
                  <c:v>480</c:v>
                </c:pt>
                <c:pt idx="45">
                  <c:v>200</c:v>
                </c:pt>
                <c:pt idx="46">
                  <c:v>380</c:v>
                </c:pt>
                <c:pt idx="47">
                  <c:v>400</c:v>
                </c:pt>
                <c:pt idx="48">
                  <c:v>400</c:v>
                </c:pt>
                <c:pt idx="49">
                  <c:v>100</c:v>
                </c:pt>
                <c:pt idx="50">
                  <c:v>500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'2020年一覧表（ＮＳＷ）'!$V$2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'2020年一覧表（ＮＳＷ）'!$V$3:$V$54</c:f>
              <c:numCache>
                <c:formatCode>General</c:formatCode>
                <c:ptCount val="52"/>
                <c:pt idx="0">
                  <c:v>210</c:v>
                </c:pt>
                <c:pt idx="1">
                  <c:v>450</c:v>
                </c:pt>
                <c:pt idx="2">
                  <c:v>220</c:v>
                </c:pt>
                <c:pt idx="3">
                  <c:v>450</c:v>
                </c:pt>
                <c:pt idx="4">
                  <c:v>500</c:v>
                </c:pt>
                <c:pt idx="5">
                  <c:v>300</c:v>
                </c:pt>
                <c:pt idx="6">
                  <c:v>500</c:v>
                </c:pt>
                <c:pt idx="7">
                  <c:v>380</c:v>
                </c:pt>
                <c:pt idx="8">
                  <c:v>380</c:v>
                </c:pt>
                <c:pt idx="9">
                  <c:v>280</c:v>
                </c:pt>
                <c:pt idx="10">
                  <c:v>500</c:v>
                </c:pt>
                <c:pt idx="11">
                  <c:v>230</c:v>
                </c:pt>
                <c:pt idx="12">
                  <c:v>300</c:v>
                </c:pt>
                <c:pt idx="13">
                  <c:v>75</c:v>
                </c:pt>
                <c:pt idx="14">
                  <c:v>120</c:v>
                </c:pt>
                <c:pt idx="15">
                  <c:v>35</c:v>
                </c:pt>
                <c:pt idx="16">
                  <c:v>35</c:v>
                </c:pt>
                <c:pt idx="17">
                  <c:v>30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12</c:v>
                </c:pt>
                <c:pt idx="32">
                  <c:v>40</c:v>
                </c:pt>
                <c:pt idx="33">
                  <c:v>15</c:v>
                </c:pt>
                <c:pt idx="34">
                  <c:v>30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'2020年一覧表（ＮＳＷ）'!$W$2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'2020年一覧表（ＮＳＷ）'!$W$3:$W$54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'2020年一覧表（ＮＳＷ）'!$X$2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'2020年一覧表（ＮＳＷ）'!$X$3:$X$54</c:f>
              <c:numCache>
                <c:formatCode>General</c:formatCode>
                <c:ptCount val="52"/>
                <c:pt idx="0">
                  <c:v>450</c:v>
                </c:pt>
                <c:pt idx="1">
                  <c:v>450</c:v>
                </c:pt>
                <c:pt idx="2">
                  <c:v>480</c:v>
                </c:pt>
                <c:pt idx="3">
                  <c:v>450</c:v>
                </c:pt>
                <c:pt idx="4">
                  <c:v>520</c:v>
                </c:pt>
                <c:pt idx="5">
                  <c:v>500</c:v>
                </c:pt>
                <c:pt idx="6">
                  <c:v>700</c:v>
                </c:pt>
                <c:pt idx="7">
                  <c:v>530</c:v>
                </c:pt>
                <c:pt idx="8">
                  <c:v>500</c:v>
                </c:pt>
                <c:pt idx="9">
                  <c:v>450</c:v>
                </c:pt>
                <c:pt idx="10">
                  <c:v>180</c:v>
                </c:pt>
                <c:pt idx="11">
                  <c:v>490</c:v>
                </c:pt>
                <c:pt idx="12">
                  <c:v>480</c:v>
                </c:pt>
                <c:pt idx="13">
                  <c:v>500</c:v>
                </c:pt>
                <c:pt idx="14">
                  <c:v>500</c:v>
                </c:pt>
                <c:pt idx="15">
                  <c:v>410</c:v>
                </c:pt>
                <c:pt idx="16">
                  <c:v>500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420</c:v>
                </c:pt>
                <c:pt idx="21">
                  <c:v>410</c:v>
                </c:pt>
                <c:pt idx="22">
                  <c:v>450</c:v>
                </c:pt>
                <c:pt idx="23">
                  <c:v>460</c:v>
                </c:pt>
                <c:pt idx="24">
                  <c:v>600</c:v>
                </c:pt>
                <c:pt idx="25">
                  <c:v>400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400</c:v>
                </c:pt>
                <c:pt idx="30">
                  <c:v>500</c:v>
                </c:pt>
                <c:pt idx="31">
                  <c:v>390</c:v>
                </c:pt>
                <c:pt idx="32">
                  <c:v>350</c:v>
                </c:pt>
                <c:pt idx="33">
                  <c:v>490</c:v>
                </c:pt>
                <c:pt idx="34">
                  <c:v>450</c:v>
                </c:pt>
                <c:pt idx="35">
                  <c:v>370</c:v>
                </c:pt>
                <c:pt idx="36">
                  <c:v>400</c:v>
                </c:pt>
                <c:pt idx="37">
                  <c:v>400</c:v>
                </c:pt>
                <c:pt idx="38">
                  <c:v>420</c:v>
                </c:pt>
                <c:pt idx="39">
                  <c:v>400</c:v>
                </c:pt>
                <c:pt idx="40">
                  <c:v>350</c:v>
                </c:pt>
                <c:pt idx="41">
                  <c:v>400</c:v>
                </c:pt>
                <c:pt idx="42">
                  <c:v>600</c:v>
                </c:pt>
                <c:pt idx="43">
                  <c:v>420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430</c:v>
                </c:pt>
                <c:pt idx="48">
                  <c:v>420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'2020年一覧表（ＮＳＷ）'!$Y$2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'2020年一覧表（ＮＳＷ）'!$Y$3:$Y$54</c:f>
              <c:numCache>
                <c:formatCode>General</c:formatCode>
                <c:ptCount val="52"/>
                <c:pt idx="0">
                  <c:v>50</c:v>
                </c:pt>
                <c:pt idx="1">
                  <c:v>90</c:v>
                </c:pt>
                <c:pt idx="2">
                  <c:v>100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220</c:v>
                </c:pt>
                <c:pt idx="7">
                  <c:v>75</c:v>
                </c:pt>
                <c:pt idx="8">
                  <c:v>25</c:v>
                </c:pt>
                <c:pt idx="9">
                  <c:v>60</c:v>
                </c:pt>
                <c:pt idx="10">
                  <c:v>60</c:v>
                </c:pt>
                <c:pt idx="11">
                  <c:v>50</c:v>
                </c:pt>
                <c:pt idx="12">
                  <c:v>25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'2020年一覧表（ＮＳＷ）'!$Z$2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'2020年一覧表（ＮＳＷ）'!$Z$3:$Z$54</c:f>
              <c:numCache>
                <c:formatCode>General</c:formatCode>
                <c:ptCount val="52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120</c:v>
                </c:pt>
                <c:pt idx="5">
                  <c:v>55</c:v>
                </c:pt>
                <c:pt idx="6">
                  <c:v>90</c:v>
                </c:pt>
                <c:pt idx="7">
                  <c:v>35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25</c:v>
                </c:pt>
                <c:pt idx="21">
                  <c:v>25</c:v>
                </c:pt>
                <c:pt idx="22">
                  <c:v>30</c:v>
                </c:pt>
                <c:pt idx="23">
                  <c:v>25</c:v>
                </c:pt>
                <c:pt idx="24">
                  <c:v>30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25</c:v>
                </c:pt>
                <c:pt idx="32">
                  <c:v>20</c:v>
                </c:pt>
                <c:pt idx="33">
                  <c:v>12</c:v>
                </c:pt>
                <c:pt idx="34">
                  <c:v>20</c:v>
                </c:pt>
                <c:pt idx="35">
                  <c:v>15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'2020年一覧表（ＮＳＷ）'!$AA$2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'2020年一覧表（ＮＳＷ）'!$AA$3:$AA$54</c:f>
              <c:numCache>
                <c:formatCode>General</c:formatCode>
                <c:ptCount val="52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'2020年一覧表（ＮＳＷ）'!$AB$2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'2020年一覧表（ＮＳＷ）'!$AB$3:$AB$54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25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'2020年一覧表（ＮＳＷ）'!$AC$2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'2020年一覧表（ＮＳＷ）'!$AC$3:$AC$54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12</c:v>
                </c:pt>
                <c:pt idx="43">
                  <c:v>20</c:v>
                </c:pt>
                <c:pt idx="44">
                  <c:v>12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'2020年一覧表（ＮＳＷ）'!$AD$2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'2020年一覧表（ＮＳＷ）'!$AD$3:$AD$54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180</c:v>
                </c:pt>
                <c:pt idx="4">
                  <c:v>150</c:v>
                </c:pt>
                <c:pt idx="5">
                  <c:v>150</c:v>
                </c:pt>
                <c:pt idx="6">
                  <c:v>220</c:v>
                </c:pt>
                <c:pt idx="7">
                  <c:v>190</c:v>
                </c:pt>
                <c:pt idx="8">
                  <c:v>150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150</c:v>
                </c:pt>
                <c:pt idx="14">
                  <c:v>200</c:v>
                </c:pt>
                <c:pt idx="15">
                  <c:v>160</c:v>
                </c:pt>
                <c:pt idx="16">
                  <c:v>200</c:v>
                </c:pt>
                <c:pt idx="17">
                  <c:v>180</c:v>
                </c:pt>
                <c:pt idx="18">
                  <c:v>200</c:v>
                </c:pt>
                <c:pt idx="19">
                  <c:v>120</c:v>
                </c:pt>
                <c:pt idx="20">
                  <c:v>180</c:v>
                </c:pt>
                <c:pt idx="21">
                  <c:v>180</c:v>
                </c:pt>
                <c:pt idx="22">
                  <c:v>200</c:v>
                </c:pt>
                <c:pt idx="23">
                  <c:v>180</c:v>
                </c:pt>
                <c:pt idx="24">
                  <c:v>220</c:v>
                </c:pt>
                <c:pt idx="25">
                  <c:v>140</c:v>
                </c:pt>
                <c:pt idx="26">
                  <c:v>200</c:v>
                </c:pt>
                <c:pt idx="27">
                  <c:v>100</c:v>
                </c:pt>
                <c:pt idx="28">
                  <c:v>220</c:v>
                </c:pt>
                <c:pt idx="29">
                  <c:v>110</c:v>
                </c:pt>
                <c:pt idx="30">
                  <c:v>160</c:v>
                </c:pt>
                <c:pt idx="31">
                  <c:v>75</c:v>
                </c:pt>
                <c:pt idx="32">
                  <c:v>140</c:v>
                </c:pt>
                <c:pt idx="33">
                  <c:v>120</c:v>
                </c:pt>
                <c:pt idx="34">
                  <c:v>130</c:v>
                </c:pt>
                <c:pt idx="35">
                  <c:v>130</c:v>
                </c:pt>
                <c:pt idx="36">
                  <c:v>170</c:v>
                </c:pt>
                <c:pt idx="37">
                  <c:v>100</c:v>
                </c:pt>
                <c:pt idx="38">
                  <c:v>150</c:v>
                </c:pt>
                <c:pt idx="39">
                  <c:v>100</c:v>
                </c:pt>
                <c:pt idx="40">
                  <c:v>140</c:v>
                </c:pt>
                <c:pt idx="41">
                  <c:v>100</c:v>
                </c:pt>
                <c:pt idx="42">
                  <c:v>130</c:v>
                </c:pt>
                <c:pt idx="43">
                  <c:v>100</c:v>
                </c:pt>
                <c:pt idx="44">
                  <c:v>150</c:v>
                </c:pt>
                <c:pt idx="45">
                  <c:v>80</c:v>
                </c:pt>
                <c:pt idx="46">
                  <c:v>140</c:v>
                </c:pt>
                <c:pt idx="47">
                  <c:v>110</c:v>
                </c:pt>
                <c:pt idx="48">
                  <c:v>140</c:v>
                </c:pt>
                <c:pt idx="49">
                  <c:v>100</c:v>
                </c:pt>
                <c:pt idx="50">
                  <c:v>130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'2020年一覧表（ＮＳＷ）'!$AE$2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'2020年一覧表（ＮＳＷ）'!$AE$3:$AE$54</c:f>
              <c:numCache>
                <c:formatCode>General</c:formatCode>
                <c:ptCount val="52"/>
                <c:pt idx="22">
                  <c:v>1200</c:v>
                </c:pt>
                <c:pt idx="23">
                  <c:v>1200</c:v>
                </c:pt>
                <c:pt idx="24">
                  <c:v>800</c:v>
                </c:pt>
                <c:pt idx="25">
                  <c:v>1200</c:v>
                </c:pt>
                <c:pt idx="26">
                  <c:v>450</c:v>
                </c:pt>
                <c:pt idx="27">
                  <c:v>1200</c:v>
                </c:pt>
                <c:pt idx="28">
                  <c:v>1200</c:v>
                </c:pt>
                <c:pt idx="29">
                  <c:v>1000</c:v>
                </c:pt>
                <c:pt idx="30">
                  <c:v>1300</c:v>
                </c:pt>
                <c:pt idx="31">
                  <c:v>1200</c:v>
                </c:pt>
                <c:pt idx="32">
                  <c:v>400</c:v>
                </c:pt>
                <c:pt idx="33">
                  <c:v>950</c:v>
                </c:pt>
                <c:pt idx="34">
                  <c:v>550</c:v>
                </c:pt>
                <c:pt idx="35">
                  <c:v>1050</c:v>
                </c:pt>
                <c:pt idx="36">
                  <c:v>1300</c:v>
                </c:pt>
                <c:pt idx="37">
                  <c:v>1200</c:v>
                </c:pt>
                <c:pt idx="38">
                  <c:v>650</c:v>
                </c:pt>
                <c:pt idx="39">
                  <c:v>1000</c:v>
                </c:pt>
                <c:pt idx="40">
                  <c:v>1100</c:v>
                </c:pt>
                <c:pt idx="41">
                  <c:v>750</c:v>
                </c:pt>
                <c:pt idx="42">
                  <c:v>1400</c:v>
                </c:pt>
                <c:pt idx="43">
                  <c:v>1100</c:v>
                </c:pt>
                <c:pt idx="44">
                  <c:v>1200</c:v>
                </c:pt>
                <c:pt idx="45">
                  <c:v>1000</c:v>
                </c:pt>
                <c:pt idx="46">
                  <c:v>1300</c:v>
                </c:pt>
                <c:pt idx="47">
                  <c:v>1000</c:v>
                </c:pt>
                <c:pt idx="48">
                  <c:v>1300</c:v>
                </c:pt>
                <c:pt idx="49">
                  <c:v>1200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'2020年一覧表（ＮＳＷ）'!$AF$2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'2020年一覧表（ＮＳＷ）'!$AG$2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'2020年一覧表（ＮＳＷ）'!$AG$3:$AG$54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12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20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'2020年一覧表（ＮＳＷ）'!$AH$2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'2020年一覧表（ＮＳＷ）'!$A$3:$A$54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'2020年一覧表（ＮＳＷ）'!$AH$3:$AH$54</c:f>
              <c:numCache>
                <c:formatCode>General</c:formatCode>
                <c:ptCount val="52"/>
                <c:pt idx="0">
                  <c:v>190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250</c:v>
                </c:pt>
                <c:pt idx="6">
                  <c:v>220</c:v>
                </c:pt>
                <c:pt idx="7">
                  <c:v>230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250</c:v>
                </c:pt>
                <c:pt idx="13">
                  <c:v>260</c:v>
                </c:pt>
                <c:pt idx="14">
                  <c:v>220</c:v>
                </c:pt>
                <c:pt idx="15">
                  <c:v>250</c:v>
                </c:pt>
                <c:pt idx="16">
                  <c:v>200</c:v>
                </c:pt>
                <c:pt idx="17">
                  <c:v>240</c:v>
                </c:pt>
                <c:pt idx="18">
                  <c:v>220</c:v>
                </c:pt>
                <c:pt idx="19">
                  <c:v>230</c:v>
                </c:pt>
                <c:pt idx="20">
                  <c:v>200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210</c:v>
                </c:pt>
                <c:pt idx="26">
                  <c:v>280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220</c:v>
                </c:pt>
                <c:pt idx="33">
                  <c:v>220</c:v>
                </c:pt>
                <c:pt idx="34">
                  <c:v>200</c:v>
                </c:pt>
                <c:pt idx="35">
                  <c:v>220</c:v>
                </c:pt>
                <c:pt idx="36">
                  <c:v>250</c:v>
                </c:pt>
                <c:pt idx="37">
                  <c:v>250</c:v>
                </c:pt>
                <c:pt idx="38">
                  <c:v>220</c:v>
                </c:pt>
                <c:pt idx="39">
                  <c:v>210</c:v>
                </c:pt>
                <c:pt idx="40">
                  <c:v>220</c:v>
                </c:pt>
                <c:pt idx="41">
                  <c:v>320</c:v>
                </c:pt>
                <c:pt idx="42">
                  <c:v>250</c:v>
                </c:pt>
                <c:pt idx="43">
                  <c:v>300</c:v>
                </c:pt>
                <c:pt idx="44">
                  <c:v>170</c:v>
                </c:pt>
                <c:pt idx="45">
                  <c:v>250</c:v>
                </c:pt>
                <c:pt idx="46">
                  <c:v>200</c:v>
                </c:pt>
                <c:pt idx="47">
                  <c:v>350</c:v>
                </c:pt>
                <c:pt idx="48">
                  <c:v>200</c:v>
                </c:pt>
                <c:pt idx="49">
                  <c:v>220</c:v>
                </c:pt>
                <c:pt idx="50">
                  <c:v>220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2800"/>
        <c:axId val="252963184"/>
      </c:lineChart>
      <c:catAx>
        <c:axId val="252962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252963184"/>
        <c:crosses val="autoZero"/>
        <c:auto val="1"/>
        <c:lblAlgn val="ctr"/>
        <c:lblOffset val="100"/>
        <c:noMultiLvlLbl val="1"/>
      </c:catAx>
      <c:valAx>
        <c:axId val="25296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52962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'2020年全井戸集計表'!$BJ$3:$BJ$54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'2020年全井戸集計表'!$BK$2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'2020年全井戸集計表'!$BK$3:$BK$54</c:f>
              <c:numCache>
                <c:formatCode>0.000_ </c:formatCode>
                <c:ptCount val="52"/>
                <c:pt idx="0">
                  <c:v>57.213000000000001</c:v>
                </c:pt>
                <c:pt idx="1">
                  <c:v>57.105000000000004</c:v>
                </c:pt>
                <c:pt idx="2">
                  <c:v>57.272999999999996</c:v>
                </c:pt>
                <c:pt idx="3">
                  <c:v>57.09</c:v>
                </c:pt>
                <c:pt idx="4">
                  <c:v>57.319000000000003</c:v>
                </c:pt>
                <c:pt idx="5">
                  <c:v>57.192999999999998</c:v>
                </c:pt>
                <c:pt idx="6">
                  <c:v>56.784999999999997</c:v>
                </c:pt>
                <c:pt idx="7">
                  <c:v>49.920999999999999</c:v>
                </c:pt>
                <c:pt idx="8">
                  <c:v>49.802999999999997</c:v>
                </c:pt>
                <c:pt idx="9">
                  <c:v>49.911000000000001</c:v>
                </c:pt>
                <c:pt idx="10">
                  <c:v>50.058</c:v>
                </c:pt>
                <c:pt idx="11">
                  <c:v>48.475999999999999</c:v>
                </c:pt>
                <c:pt idx="12">
                  <c:v>49.570999999999998</c:v>
                </c:pt>
                <c:pt idx="13">
                  <c:v>47.948</c:v>
                </c:pt>
                <c:pt idx="14">
                  <c:v>47.838999999999999</c:v>
                </c:pt>
                <c:pt idx="15">
                  <c:v>47.972999999999999</c:v>
                </c:pt>
                <c:pt idx="16">
                  <c:v>47.861999999999995</c:v>
                </c:pt>
                <c:pt idx="17">
                  <c:v>47.79</c:v>
                </c:pt>
                <c:pt idx="18">
                  <c:v>47.777999999999999</c:v>
                </c:pt>
                <c:pt idx="19">
                  <c:v>47.748000000000005</c:v>
                </c:pt>
                <c:pt idx="20">
                  <c:v>47.747</c:v>
                </c:pt>
                <c:pt idx="21">
                  <c:v>47.733000000000004</c:v>
                </c:pt>
                <c:pt idx="22">
                  <c:v>47.716999999999999</c:v>
                </c:pt>
                <c:pt idx="23">
                  <c:v>47.707999999999998</c:v>
                </c:pt>
                <c:pt idx="24">
                  <c:v>47.727000000000004</c:v>
                </c:pt>
                <c:pt idx="25">
                  <c:v>47.864000000000004</c:v>
                </c:pt>
                <c:pt idx="26">
                  <c:v>48.096000000000004</c:v>
                </c:pt>
                <c:pt idx="27">
                  <c:v>48.052999999999997</c:v>
                </c:pt>
                <c:pt idx="28">
                  <c:v>48.201000000000001</c:v>
                </c:pt>
                <c:pt idx="29">
                  <c:v>48.025999999999996</c:v>
                </c:pt>
                <c:pt idx="30">
                  <c:v>47.992000000000004</c:v>
                </c:pt>
                <c:pt idx="31">
                  <c:v>47.923999999999999</c:v>
                </c:pt>
                <c:pt idx="32">
                  <c:v>47.890999999999998</c:v>
                </c:pt>
                <c:pt idx="33">
                  <c:v>47.837000000000003</c:v>
                </c:pt>
                <c:pt idx="34">
                  <c:v>47.823999999999998</c:v>
                </c:pt>
                <c:pt idx="35">
                  <c:v>47.8</c:v>
                </c:pt>
                <c:pt idx="36">
                  <c:v>47.923999999999999</c:v>
                </c:pt>
                <c:pt idx="37">
                  <c:v>48.173000000000002</c:v>
                </c:pt>
                <c:pt idx="38">
                  <c:v>48.518000000000001</c:v>
                </c:pt>
                <c:pt idx="39">
                  <c:v>48.215000000000003</c:v>
                </c:pt>
                <c:pt idx="40">
                  <c:v>48.918999999999997</c:v>
                </c:pt>
                <c:pt idx="41">
                  <c:v>49.037999999999997</c:v>
                </c:pt>
                <c:pt idx="42">
                  <c:v>48.884999999999998</c:v>
                </c:pt>
                <c:pt idx="43">
                  <c:v>48.53</c:v>
                </c:pt>
                <c:pt idx="44">
                  <c:v>49.920999999999999</c:v>
                </c:pt>
                <c:pt idx="45">
                  <c:v>49.093000000000004</c:v>
                </c:pt>
                <c:pt idx="46">
                  <c:v>48.902000000000001</c:v>
                </c:pt>
                <c:pt idx="47">
                  <c:v>48.623999999999995</c:v>
                </c:pt>
                <c:pt idx="48">
                  <c:v>48.727000000000004</c:v>
                </c:pt>
                <c:pt idx="49">
                  <c:v>48.123000000000005</c:v>
                </c:pt>
                <c:pt idx="50">
                  <c:v>48.091999999999999</c:v>
                </c:pt>
                <c:pt idx="51">
                  <c:v>47.974999999999994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69704"/>
        <c:axId val="435070096"/>
      </c:lineChart>
      <c:catAx>
        <c:axId val="43506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070096"/>
        <c:crosses val="autoZero"/>
        <c:auto val="1"/>
        <c:lblAlgn val="ctr"/>
        <c:lblOffset val="100"/>
        <c:noMultiLvlLbl val="0"/>
      </c:catAx>
      <c:valAx>
        <c:axId val="43507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069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'2020年全井戸集計表'!$BL$3:$BL$54</c:f>
              <c:numCache>
                <c:formatCode>0.000_ </c:formatCode>
                <c:ptCount val="52"/>
                <c:pt idx="0">
                  <c:v>54.837000000000003</c:v>
                </c:pt>
                <c:pt idx="1">
                  <c:v>54.806000000000004</c:v>
                </c:pt>
                <c:pt idx="2">
                  <c:v>55.024000000000001</c:v>
                </c:pt>
                <c:pt idx="3">
                  <c:v>54.967000000000006</c:v>
                </c:pt>
                <c:pt idx="4">
                  <c:v>54.499000000000009</c:v>
                </c:pt>
                <c:pt idx="5">
                  <c:v>54.886000000000003</c:v>
                </c:pt>
                <c:pt idx="6">
                  <c:v>54.814000000000007</c:v>
                </c:pt>
                <c:pt idx="7">
                  <c:v>49.702000000000005</c:v>
                </c:pt>
                <c:pt idx="8">
                  <c:v>50.038000000000004</c:v>
                </c:pt>
                <c:pt idx="9">
                  <c:v>50.233000000000004</c:v>
                </c:pt>
                <c:pt idx="10">
                  <c:v>51.414000000000001</c:v>
                </c:pt>
                <c:pt idx="11">
                  <c:v>52.169000000000004</c:v>
                </c:pt>
                <c:pt idx="12">
                  <c:v>53.382000000000005</c:v>
                </c:pt>
                <c:pt idx="13">
                  <c:v>47.465000000000003</c:v>
                </c:pt>
                <c:pt idx="14">
                  <c:v>49.77</c:v>
                </c:pt>
                <c:pt idx="15">
                  <c:v>48.827000000000005</c:v>
                </c:pt>
                <c:pt idx="16">
                  <c:v>46.944000000000003</c:v>
                </c:pt>
                <c:pt idx="17">
                  <c:v>46.797000000000004</c:v>
                </c:pt>
                <c:pt idx="18">
                  <c:v>46.775000000000006</c:v>
                </c:pt>
                <c:pt idx="19">
                  <c:v>46.650000000000006</c:v>
                </c:pt>
                <c:pt idx="20">
                  <c:v>46.77000000000001</c:v>
                </c:pt>
                <c:pt idx="21">
                  <c:v>46.619</c:v>
                </c:pt>
                <c:pt idx="22">
                  <c:v>46.605000000000004</c:v>
                </c:pt>
                <c:pt idx="23">
                  <c:v>46.778000000000006</c:v>
                </c:pt>
                <c:pt idx="24">
                  <c:v>47.273000000000003</c:v>
                </c:pt>
                <c:pt idx="25">
                  <c:v>51.478000000000009</c:v>
                </c:pt>
                <c:pt idx="26">
                  <c:v>50.540000000000006</c:v>
                </c:pt>
                <c:pt idx="27">
                  <c:v>48.548000000000002</c:v>
                </c:pt>
                <c:pt idx="28">
                  <c:v>49.609000000000009</c:v>
                </c:pt>
                <c:pt idx="29">
                  <c:v>50.437000000000005</c:v>
                </c:pt>
                <c:pt idx="30">
                  <c:v>46.795000000000002</c:v>
                </c:pt>
                <c:pt idx="31">
                  <c:v>46.993000000000009</c:v>
                </c:pt>
                <c:pt idx="32">
                  <c:v>46.891000000000005</c:v>
                </c:pt>
                <c:pt idx="33">
                  <c:v>46.820000000000007</c:v>
                </c:pt>
                <c:pt idx="34">
                  <c:v>46.89200000000001</c:v>
                </c:pt>
                <c:pt idx="35">
                  <c:v>46.782000000000004</c:v>
                </c:pt>
                <c:pt idx="36">
                  <c:v>49.007000000000005</c:v>
                </c:pt>
                <c:pt idx="37">
                  <c:v>46.978000000000009</c:v>
                </c:pt>
                <c:pt idx="38">
                  <c:v>48.385000000000005</c:v>
                </c:pt>
                <c:pt idx="39">
                  <c:v>47.246000000000009</c:v>
                </c:pt>
                <c:pt idx="40">
                  <c:v>48.951000000000008</c:v>
                </c:pt>
                <c:pt idx="41">
                  <c:v>48.709000000000003</c:v>
                </c:pt>
                <c:pt idx="42">
                  <c:v>48.154000000000003</c:v>
                </c:pt>
                <c:pt idx="43">
                  <c:v>47.798000000000002</c:v>
                </c:pt>
                <c:pt idx="44">
                  <c:v>48.334000000000003</c:v>
                </c:pt>
                <c:pt idx="45">
                  <c:v>47.335000000000008</c:v>
                </c:pt>
                <c:pt idx="46">
                  <c:v>47.072000000000003</c:v>
                </c:pt>
                <c:pt idx="47">
                  <c:v>47.003</c:v>
                </c:pt>
                <c:pt idx="48">
                  <c:v>47.03</c:v>
                </c:pt>
                <c:pt idx="49">
                  <c:v>47.215000000000003</c:v>
                </c:pt>
                <c:pt idx="50">
                  <c:v>47.179000000000002</c:v>
                </c:pt>
                <c:pt idx="51">
                  <c:v>47.029000000000003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70880"/>
        <c:axId val="435071272"/>
      </c:lineChart>
      <c:catAx>
        <c:axId val="43507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071272"/>
        <c:crosses val="autoZero"/>
        <c:auto val="1"/>
        <c:lblAlgn val="ctr"/>
        <c:lblOffset val="100"/>
        <c:noMultiLvlLbl val="0"/>
      </c:catAx>
      <c:valAx>
        <c:axId val="435071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507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'2020年全井戸集計表'!$BY$3:$BY$54</c:f>
              <c:numCache>
                <c:formatCode>General</c:formatCode>
                <c:ptCount val="52"/>
                <c:pt idx="0">
                  <c:v>75</c:v>
                </c:pt>
                <c:pt idx="1">
                  <c:v>15</c:v>
                </c:pt>
                <c:pt idx="2">
                  <c:v>8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9">
                  <c:v>20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20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15</c:v>
                </c:pt>
                <c:pt idx="29">
                  <c:v>5</c:v>
                </c:pt>
                <c:pt idx="30">
                  <c:v>8</c:v>
                </c:pt>
                <c:pt idx="31">
                  <c:v>8</c:v>
                </c:pt>
                <c:pt idx="36">
                  <c:v>15</c:v>
                </c:pt>
                <c:pt idx="38">
                  <c:v>40</c:v>
                </c:pt>
                <c:pt idx="40">
                  <c:v>10</c:v>
                </c:pt>
                <c:pt idx="41">
                  <c:v>5</c:v>
                </c:pt>
                <c:pt idx="42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'2020年全井戸集計表'!$BZ$2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'2020年全井戸集計表'!$BZ$3:$BZ$54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30</c:v>
                </c:pt>
                <c:pt idx="12">
                  <c:v>15</c:v>
                </c:pt>
                <c:pt idx="13">
                  <c:v>10</c:v>
                </c:pt>
                <c:pt idx="14">
                  <c:v>15</c:v>
                </c:pt>
                <c:pt idx="15">
                  <c:v>5</c:v>
                </c:pt>
                <c:pt idx="16">
                  <c:v>12</c:v>
                </c:pt>
                <c:pt idx="17">
                  <c:v>30</c:v>
                </c:pt>
                <c:pt idx="18">
                  <c:v>12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15</c:v>
                </c:pt>
                <c:pt idx="45">
                  <c:v>10</c:v>
                </c:pt>
                <c:pt idx="46">
                  <c:v>30</c:v>
                </c:pt>
                <c:pt idx="47">
                  <c:v>12</c:v>
                </c:pt>
                <c:pt idx="48">
                  <c:v>30</c:v>
                </c:pt>
                <c:pt idx="49">
                  <c:v>10</c:v>
                </c:pt>
                <c:pt idx="50">
                  <c:v>40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'2020年全井戸集計表'!$CA$2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'2020年全井戸集計表'!$CA$3:$CA$54</c:f>
              <c:numCache>
                <c:formatCode>General</c:formatCode>
                <c:ptCount val="52"/>
                <c:pt idx="4">
                  <c:v>2800</c:v>
                </c:pt>
                <c:pt idx="5">
                  <c:v>2700</c:v>
                </c:pt>
                <c:pt idx="6">
                  <c:v>3000</c:v>
                </c:pt>
                <c:pt idx="7">
                  <c:v>3000</c:v>
                </c:pt>
                <c:pt idx="9">
                  <c:v>3000</c:v>
                </c:pt>
                <c:pt idx="10">
                  <c:v>2500</c:v>
                </c:pt>
                <c:pt idx="11">
                  <c:v>3100</c:v>
                </c:pt>
                <c:pt idx="12">
                  <c:v>3100</c:v>
                </c:pt>
                <c:pt idx="13">
                  <c:v>3000</c:v>
                </c:pt>
                <c:pt idx="14">
                  <c:v>3000</c:v>
                </c:pt>
                <c:pt idx="15">
                  <c:v>3200</c:v>
                </c:pt>
                <c:pt idx="16">
                  <c:v>2200</c:v>
                </c:pt>
                <c:pt idx="17">
                  <c:v>3000</c:v>
                </c:pt>
                <c:pt idx="18">
                  <c:v>2500</c:v>
                </c:pt>
                <c:pt idx="19">
                  <c:v>2500</c:v>
                </c:pt>
                <c:pt idx="20">
                  <c:v>2400</c:v>
                </c:pt>
                <c:pt idx="21">
                  <c:v>2600</c:v>
                </c:pt>
                <c:pt idx="22">
                  <c:v>2500</c:v>
                </c:pt>
                <c:pt idx="23">
                  <c:v>3500</c:v>
                </c:pt>
                <c:pt idx="24">
                  <c:v>2800</c:v>
                </c:pt>
                <c:pt idx="25">
                  <c:v>3000</c:v>
                </c:pt>
                <c:pt idx="26">
                  <c:v>3000</c:v>
                </c:pt>
                <c:pt idx="27">
                  <c:v>2600</c:v>
                </c:pt>
                <c:pt idx="28">
                  <c:v>2300</c:v>
                </c:pt>
                <c:pt idx="29">
                  <c:v>2100</c:v>
                </c:pt>
                <c:pt idx="30">
                  <c:v>2000</c:v>
                </c:pt>
                <c:pt idx="31">
                  <c:v>2600</c:v>
                </c:pt>
                <c:pt idx="32">
                  <c:v>2100</c:v>
                </c:pt>
                <c:pt idx="33">
                  <c:v>2000</c:v>
                </c:pt>
                <c:pt idx="34">
                  <c:v>2700</c:v>
                </c:pt>
                <c:pt idx="35">
                  <c:v>3000</c:v>
                </c:pt>
                <c:pt idx="36">
                  <c:v>2400</c:v>
                </c:pt>
                <c:pt idx="37">
                  <c:v>3000</c:v>
                </c:pt>
                <c:pt idx="38">
                  <c:v>3300</c:v>
                </c:pt>
                <c:pt idx="39">
                  <c:v>3300</c:v>
                </c:pt>
                <c:pt idx="40">
                  <c:v>3300</c:v>
                </c:pt>
                <c:pt idx="41">
                  <c:v>3300</c:v>
                </c:pt>
                <c:pt idx="42">
                  <c:v>3000</c:v>
                </c:pt>
                <c:pt idx="43">
                  <c:v>3500</c:v>
                </c:pt>
                <c:pt idx="44">
                  <c:v>3200</c:v>
                </c:pt>
                <c:pt idx="45">
                  <c:v>3200</c:v>
                </c:pt>
                <c:pt idx="46">
                  <c:v>3600</c:v>
                </c:pt>
                <c:pt idx="47">
                  <c:v>3700</c:v>
                </c:pt>
                <c:pt idx="48">
                  <c:v>3300</c:v>
                </c:pt>
                <c:pt idx="49">
                  <c:v>3700</c:v>
                </c:pt>
                <c:pt idx="50">
                  <c:v>3500</c:v>
                </c:pt>
                <c:pt idx="51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'2020年全井戸集計表'!$CB$2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'2020年全井戸集計表'!$CB$3:$CB$54</c:f>
              <c:numCache>
                <c:formatCode>General</c:formatCode>
                <c:ptCount val="52"/>
                <c:pt idx="0">
                  <c:v>2300</c:v>
                </c:pt>
                <c:pt idx="1">
                  <c:v>2500</c:v>
                </c:pt>
                <c:pt idx="2">
                  <c:v>2500</c:v>
                </c:pt>
                <c:pt idx="3">
                  <c:v>2200</c:v>
                </c:pt>
                <c:pt idx="4">
                  <c:v>2400</c:v>
                </c:pt>
                <c:pt idx="5">
                  <c:v>2500</c:v>
                </c:pt>
                <c:pt idx="6">
                  <c:v>2300</c:v>
                </c:pt>
                <c:pt idx="7">
                  <c:v>2300</c:v>
                </c:pt>
                <c:pt idx="8">
                  <c:v>1400</c:v>
                </c:pt>
                <c:pt idx="9">
                  <c:v>2300</c:v>
                </c:pt>
                <c:pt idx="10">
                  <c:v>2300</c:v>
                </c:pt>
                <c:pt idx="11">
                  <c:v>2300</c:v>
                </c:pt>
                <c:pt idx="12">
                  <c:v>2200</c:v>
                </c:pt>
                <c:pt idx="13">
                  <c:v>2300</c:v>
                </c:pt>
                <c:pt idx="14">
                  <c:v>2000</c:v>
                </c:pt>
                <c:pt idx="15">
                  <c:v>2300</c:v>
                </c:pt>
                <c:pt idx="16">
                  <c:v>2800</c:v>
                </c:pt>
                <c:pt idx="17">
                  <c:v>2300</c:v>
                </c:pt>
                <c:pt idx="18">
                  <c:v>1900</c:v>
                </c:pt>
                <c:pt idx="19">
                  <c:v>2300</c:v>
                </c:pt>
                <c:pt idx="20">
                  <c:v>2400</c:v>
                </c:pt>
                <c:pt idx="21">
                  <c:v>2300</c:v>
                </c:pt>
                <c:pt idx="22">
                  <c:v>2600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2000</c:v>
                </c:pt>
                <c:pt idx="27">
                  <c:v>2400</c:v>
                </c:pt>
                <c:pt idx="28">
                  <c:v>1900</c:v>
                </c:pt>
                <c:pt idx="29">
                  <c:v>2400</c:v>
                </c:pt>
                <c:pt idx="30">
                  <c:v>2400</c:v>
                </c:pt>
                <c:pt idx="31">
                  <c:v>2500</c:v>
                </c:pt>
                <c:pt idx="32">
                  <c:v>2400</c:v>
                </c:pt>
                <c:pt idx="33">
                  <c:v>2400</c:v>
                </c:pt>
                <c:pt idx="34">
                  <c:v>2200</c:v>
                </c:pt>
                <c:pt idx="35">
                  <c:v>2500</c:v>
                </c:pt>
                <c:pt idx="36">
                  <c:v>2400</c:v>
                </c:pt>
                <c:pt idx="37">
                  <c:v>2400</c:v>
                </c:pt>
                <c:pt idx="38">
                  <c:v>2500</c:v>
                </c:pt>
                <c:pt idx="39">
                  <c:v>2600</c:v>
                </c:pt>
                <c:pt idx="40">
                  <c:v>2400</c:v>
                </c:pt>
                <c:pt idx="41">
                  <c:v>2400</c:v>
                </c:pt>
                <c:pt idx="42">
                  <c:v>2500</c:v>
                </c:pt>
                <c:pt idx="43">
                  <c:v>2300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  <c:pt idx="50">
                  <c:v>2300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'2020年全井戸集計表'!$CC$2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'2020年全井戸集計表'!$CC$3:$CC$54</c:f>
              <c:numCache>
                <c:formatCode>General</c:formatCode>
                <c:ptCount val="52"/>
                <c:pt idx="0">
                  <c:v>210</c:v>
                </c:pt>
                <c:pt idx="1">
                  <c:v>450</c:v>
                </c:pt>
                <c:pt idx="2">
                  <c:v>220</c:v>
                </c:pt>
                <c:pt idx="3">
                  <c:v>450</c:v>
                </c:pt>
                <c:pt idx="4">
                  <c:v>500</c:v>
                </c:pt>
                <c:pt idx="5">
                  <c:v>300</c:v>
                </c:pt>
                <c:pt idx="6">
                  <c:v>500</c:v>
                </c:pt>
                <c:pt idx="7">
                  <c:v>380</c:v>
                </c:pt>
                <c:pt idx="8">
                  <c:v>380</c:v>
                </c:pt>
                <c:pt idx="9">
                  <c:v>280</c:v>
                </c:pt>
                <c:pt idx="10">
                  <c:v>500</c:v>
                </c:pt>
                <c:pt idx="11">
                  <c:v>230</c:v>
                </c:pt>
                <c:pt idx="12">
                  <c:v>300</c:v>
                </c:pt>
                <c:pt idx="13">
                  <c:v>75</c:v>
                </c:pt>
                <c:pt idx="14">
                  <c:v>120</c:v>
                </c:pt>
                <c:pt idx="15">
                  <c:v>35</c:v>
                </c:pt>
                <c:pt idx="16">
                  <c:v>35</c:v>
                </c:pt>
                <c:pt idx="17">
                  <c:v>30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12</c:v>
                </c:pt>
                <c:pt idx="32">
                  <c:v>40</c:v>
                </c:pt>
                <c:pt idx="33">
                  <c:v>15</c:v>
                </c:pt>
                <c:pt idx="34">
                  <c:v>30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89088"/>
        <c:axId val="435289480"/>
      </c:lineChart>
      <c:catAx>
        <c:axId val="4352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289480"/>
        <c:crosses val="autoZero"/>
        <c:auto val="1"/>
        <c:lblAlgn val="ctr"/>
        <c:lblOffset val="100"/>
        <c:noMultiLvlLbl val="0"/>
      </c:catAx>
      <c:valAx>
        <c:axId val="435289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28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'2020年全井戸集計表'!$CD$3:$CD$54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35</c:v>
                </c:pt>
                <c:pt idx="9">
                  <c:v>25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12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30</c:v>
                </c:pt>
                <c:pt idx="49">
                  <c:v>30</c:v>
                </c:pt>
                <c:pt idx="50">
                  <c:v>35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'2020年全井戸集計表'!$CE$2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'2020年全井戸集計表'!$CE$3:$CE$54</c:f>
              <c:numCache>
                <c:formatCode>General</c:formatCode>
                <c:ptCount val="52"/>
                <c:pt idx="0">
                  <c:v>190</c:v>
                </c:pt>
                <c:pt idx="1">
                  <c:v>250</c:v>
                </c:pt>
                <c:pt idx="2">
                  <c:v>250</c:v>
                </c:pt>
                <c:pt idx="3">
                  <c:v>220</c:v>
                </c:pt>
                <c:pt idx="4">
                  <c:v>200</c:v>
                </c:pt>
                <c:pt idx="5">
                  <c:v>150</c:v>
                </c:pt>
                <c:pt idx="6">
                  <c:v>200</c:v>
                </c:pt>
                <c:pt idx="7">
                  <c:v>230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200</c:v>
                </c:pt>
                <c:pt idx="13">
                  <c:v>180</c:v>
                </c:pt>
                <c:pt idx="14">
                  <c:v>200</c:v>
                </c:pt>
                <c:pt idx="15">
                  <c:v>150</c:v>
                </c:pt>
                <c:pt idx="16">
                  <c:v>250</c:v>
                </c:pt>
                <c:pt idx="17">
                  <c:v>200</c:v>
                </c:pt>
                <c:pt idx="18">
                  <c:v>200</c:v>
                </c:pt>
                <c:pt idx="19">
                  <c:v>210</c:v>
                </c:pt>
                <c:pt idx="20">
                  <c:v>200</c:v>
                </c:pt>
                <c:pt idx="21">
                  <c:v>220</c:v>
                </c:pt>
                <c:pt idx="22">
                  <c:v>260</c:v>
                </c:pt>
                <c:pt idx="23">
                  <c:v>290</c:v>
                </c:pt>
                <c:pt idx="24">
                  <c:v>280</c:v>
                </c:pt>
                <c:pt idx="25">
                  <c:v>250</c:v>
                </c:pt>
                <c:pt idx="26">
                  <c:v>150</c:v>
                </c:pt>
                <c:pt idx="27">
                  <c:v>110</c:v>
                </c:pt>
                <c:pt idx="28">
                  <c:v>150</c:v>
                </c:pt>
                <c:pt idx="29">
                  <c:v>170</c:v>
                </c:pt>
                <c:pt idx="30">
                  <c:v>200</c:v>
                </c:pt>
                <c:pt idx="31">
                  <c:v>230</c:v>
                </c:pt>
                <c:pt idx="32">
                  <c:v>280</c:v>
                </c:pt>
                <c:pt idx="33">
                  <c:v>290</c:v>
                </c:pt>
                <c:pt idx="34">
                  <c:v>300</c:v>
                </c:pt>
                <c:pt idx="35">
                  <c:v>290</c:v>
                </c:pt>
                <c:pt idx="36">
                  <c:v>320</c:v>
                </c:pt>
                <c:pt idx="37">
                  <c:v>300</c:v>
                </c:pt>
                <c:pt idx="38">
                  <c:v>250</c:v>
                </c:pt>
                <c:pt idx="39">
                  <c:v>250</c:v>
                </c:pt>
                <c:pt idx="40">
                  <c:v>150</c:v>
                </c:pt>
                <c:pt idx="41">
                  <c:v>210</c:v>
                </c:pt>
                <c:pt idx="42">
                  <c:v>180</c:v>
                </c:pt>
                <c:pt idx="43">
                  <c:v>220</c:v>
                </c:pt>
                <c:pt idx="44">
                  <c:v>200</c:v>
                </c:pt>
                <c:pt idx="45">
                  <c:v>300</c:v>
                </c:pt>
                <c:pt idx="46">
                  <c:v>310</c:v>
                </c:pt>
                <c:pt idx="47">
                  <c:v>300</c:v>
                </c:pt>
                <c:pt idx="48">
                  <c:v>300</c:v>
                </c:pt>
                <c:pt idx="49">
                  <c:v>230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'2020年全井戸集計表'!$CF$2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'2020年全井戸集計表'!$CF$3:$CF$54</c:f>
              <c:numCache>
                <c:formatCode>General</c:formatCode>
                <c:ptCount val="52"/>
                <c:pt idx="0">
                  <c:v>2100</c:v>
                </c:pt>
                <c:pt idx="1">
                  <c:v>2100</c:v>
                </c:pt>
                <c:pt idx="2">
                  <c:v>2100</c:v>
                </c:pt>
                <c:pt idx="3">
                  <c:v>2100</c:v>
                </c:pt>
                <c:pt idx="4">
                  <c:v>2000</c:v>
                </c:pt>
                <c:pt idx="5">
                  <c:v>2100</c:v>
                </c:pt>
                <c:pt idx="6">
                  <c:v>2000</c:v>
                </c:pt>
                <c:pt idx="7">
                  <c:v>2000</c:v>
                </c:pt>
                <c:pt idx="8">
                  <c:v>1900</c:v>
                </c:pt>
                <c:pt idx="9">
                  <c:v>2000</c:v>
                </c:pt>
                <c:pt idx="10">
                  <c:v>1800</c:v>
                </c:pt>
                <c:pt idx="11">
                  <c:v>1900</c:v>
                </c:pt>
                <c:pt idx="12">
                  <c:v>2000</c:v>
                </c:pt>
                <c:pt idx="13">
                  <c:v>2000</c:v>
                </c:pt>
                <c:pt idx="14">
                  <c:v>2200</c:v>
                </c:pt>
                <c:pt idx="15">
                  <c:v>2000</c:v>
                </c:pt>
                <c:pt idx="16">
                  <c:v>2200</c:v>
                </c:pt>
                <c:pt idx="17">
                  <c:v>2000</c:v>
                </c:pt>
                <c:pt idx="18">
                  <c:v>2200</c:v>
                </c:pt>
                <c:pt idx="19">
                  <c:v>2000</c:v>
                </c:pt>
                <c:pt idx="20">
                  <c:v>2100</c:v>
                </c:pt>
                <c:pt idx="21">
                  <c:v>2400</c:v>
                </c:pt>
                <c:pt idx="22">
                  <c:v>2400</c:v>
                </c:pt>
                <c:pt idx="23">
                  <c:v>2000</c:v>
                </c:pt>
                <c:pt idx="24">
                  <c:v>2400</c:v>
                </c:pt>
                <c:pt idx="25">
                  <c:v>2300</c:v>
                </c:pt>
                <c:pt idx="26">
                  <c:v>2200</c:v>
                </c:pt>
                <c:pt idx="27">
                  <c:v>2000</c:v>
                </c:pt>
                <c:pt idx="28">
                  <c:v>2000</c:v>
                </c:pt>
                <c:pt idx="29">
                  <c:v>2200</c:v>
                </c:pt>
                <c:pt idx="30">
                  <c:v>2000</c:v>
                </c:pt>
                <c:pt idx="31">
                  <c:v>2000</c:v>
                </c:pt>
                <c:pt idx="32">
                  <c:v>2300</c:v>
                </c:pt>
                <c:pt idx="33">
                  <c:v>2200</c:v>
                </c:pt>
                <c:pt idx="34">
                  <c:v>2400</c:v>
                </c:pt>
                <c:pt idx="35">
                  <c:v>2300</c:v>
                </c:pt>
                <c:pt idx="36">
                  <c:v>2300</c:v>
                </c:pt>
                <c:pt idx="37">
                  <c:v>2100</c:v>
                </c:pt>
                <c:pt idx="38">
                  <c:v>2300</c:v>
                </c:pt>
                <c:pt idx="39">
                  <c:v>2100</c:v>
                </c:pt>
                <c:pt idx="40">
                  <c:v>2000</c:v>
                </c:pt>
                <c:pt idx="41">
                  <c:v>2300</c:v>
                </c:pt>
                <c:pt idx="42">
                  <c:v>2200</c:v>
                </c:pt>
                <c:pt idx="43">
                  <c:v>2200</c:v>
                </c:pt>
                <c:pt idx="44">
                  <c:v>2400</c:v>
                </c:pt>
                <c:pt idx="45">
                  <c:v>2100</c:v>
                </c:pt>
                <c:pt idx="46">
                  <c:v>2300</c:v>
                </c:pt>
                <c:pt idx="47">
                  <c:v>2400</c:v>
                </c:pt>
                <c:pt idx="48">
                  <c:v>2200</c:v>
                </c:pt>
                <c:pt idx="49">
                  <c:v>2200</c:v>
                </c:pt>
                <c:pt idx="50">
                  <c:v>2300</c:v>
                </c:pt>
                <c:pt idx="51">
                  <c:v>2200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'2020年全井戸集計表'!$CG$2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89872"/>
        <c:axId val="435290264"/>
      </c:lineChart>
      <c:catAx>
        <c:axId val="43528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290264"/>
        <c:crosses val="autoZero"/>
        <c:auto val="1"/>
        <c:lblAlgn val="ctr"/>
        <c:lblOffset val="100"/>
        <c:noMultiLvlLbl val="0"/>
      </c:catAx>
      <c:valAx>
        <c:axId val="435290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289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'2020年全井戸集計表'!$CH$3:$CH$54</c:f>
              <c:numCache>
                <c:formatCode>General</c:formatCode>
                <c:ptCount val="52"/>
                <c:pt idx="0">
                  <c:v>450</c:v>
                </c:pt>
                <c:pt idx="1">
                  <c:v>450</c:v>
                </c:pt>
                <c:pt idx="2">
                  <c:v>480</c:v>
                </c:pt>
                <c:pt idx="3">
                  <c:v>450</c:v>
                </c:pt>
                <c:pt idx="4">
                  <c:v>520</c:v>
                </c:pt>
                <c:pt idx="5">
                  <c:v>500</c:v>
                </c:pt>
                <c:pt idx="6">
                  <c:v>700</c:v>
                </c:pt>
                <c:pt idx="7">
                  <c:v>530</c:v>
                </c:pt>
                <c:pt idx="8">
                  <c:v>500</c:v>
                </c:pt>
                <c:pt idx="9">
                  <c:v>450</c:v>
                </c:pt>
                <c:pt idx="10">
                  <c:v>180</c:v>
                </c:pt>
                <c:pt idx="11">
                  <c:v>490</c:v>
                </c:pt>
                <c:pt idx="12">
                  <c:v>480</c:v>
                </c:pt>
                <c:pt idx="13">
                  <c:v>500</c:v>
                </c:pt>
                <c:pt idx="14">
                  <c:v>500</c:v>
                </c:pt>
                <c:pt idx="15">
                  <c:v>410</c:v>
                </c:pt>
                <c:pt idx="16">
                  <c:v>500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420</c:v>
                </c:pt>
                <c:pt idx="21">
                  <c:v>410</c:v>
                </c:pt>
                <c:pt idx="22">
                  <c:v>450</c:v>
                </c:pt>
                <c:pt idx="23">
                  <c:v>460</c:v>
                </c:pt>
                <c:pt idx="24">
                  <c:v>600</c:v>
                </c:pt>
                <c:pt idx="25">
                  <c:v>400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400</c:v>
                </c:pt>
                <c:pt idx="30">
                  <c:v>500</c:v>
                </c:pt>
                <c:pt idx="31">
                  <c:v>390</c:v>
                </c:pt>
                <c:pt idx="32">
                  <c:v>350</c:v>
                </c:pt>
                <c:pt idx="33">
                  <c:v>490</c:v>
                </c:pt>
                <c:pt idx="34">
                  <c:v>450</c:v>
                </c:pt>
                <c:pt idx="35">
                  <c:v>370</c:v>
                </c:pt>
                <c:pt idx="36">
                  <c:v>400</c:v>
                </c:pt>
                <c:pt idx="37">
                  <c:v>400</c:v>
                </c:pt>
                <c:pt idx="38">
                  <c:v>420</c:v>
                </c:pt>
                <c:pt idx="39">
                  <c:v>400</c:v>
                </c:pt>
                <c:pt idx="40">
                  <c:v>350</c:v>
                </c:pt>
                <c:pt idx="41">
                  <c:v>400</c:v>
                </c:pt>
                <c:pt idx="42">
                  <c:v>600</c:v>
                </c:pt>
                <c:pt idx="43">
                  <c:v>420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430</c:v>
                </c:pt>
                <c:pt idx="48">
                  <c:v>420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'2020年全井戸集計表'!$CI$2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'2020年全井戸集計表'!$CI$3:$CI$54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190</c:v>
                </c:pt>
                <c:pt idx="3">
                  <c:v>220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220</c:v>
                </c:pt>
                <c:pt idx="10">
                  <c:v>250</c:v>
                </c:pt>
                <c:pt idx="11">
                  <c:v>220</c:v>
                </c:pt>
                <c:pt idx="12">
                  <c:v>280</c:v>
                </c:pt>
                <c:pt idx="13">
                  <c:v>250</c:v>
                </c:pt>
                <c:pt idx="14">
                  <c:v>250</c:v>
                </c:pt>
                <c:pt idx="15">
                  <c:v>200</c:v>
                </c:pt>
                <c:pt idx="16">
                  <c:v>220</c:v>
                </c:pt>
                <c:pt idx="17">
                  <c:v>210</c:v>
                </c:pt>
                <c:pt idx="18">
                  <c:v>200</c:v>
                </c:pt>
                <c:pt idx="19">
                  <c:v>230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200</c:v>
                </c:pt>
                <c:pt idx="24">
                  <c:v>200</c:v>
                </c:pt>
                <c:pt idx="25">
                  <c:v>220</c:v>
                </c:pt>
                <c:pt idx="26">
                  <c:v>200</c:v>
                </c:pt>
                <c:pt idx="27">
                  <c:v>200</c:v>
                </c:pt>
                <c:pt idx="28">
                  <c:v>220</c:v>
                </c:pt>
                <c:pt idx="29">
                  <c:v>200</c:v>
                </c:pt>
                <c:pt idx="30">
                  <c:v>200</c:v>
                </c:pt>
                <c:pt idx="31">
                  <c:v>230</c:v>
                </c:pt>
                <c:pt idx="32">
                  <c:v>200</c:v>
                </c:pt>
                <c:pt idx="33">
                  <c:v>230</c:v>
                </c:pt>
                <c:pt idx="34">
                  <c:v>200</c:v>
                </c:pt>
                <c:pt idx="35">
                  <c:v>220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210</c:v>
                </c:pt>
                <c:pt idx="43">
                  <c:v>210</c:v>
                </c:pt>
                <c:pt idx="44">
                  <c:v>180</c:v>
                </c:pt>
                <c:pt idx="45">
                  <c:v>150</c:v>
                </c:pt>
                <c:pt idx="46">
                  <c:v>220</c:v>
                </c:pt>
                <c:pt idx="47">
                  <c:v>220</c:v>
                </c:pt>
                <c:pt idx="48">
                  <c:v>180</c:v>
                </c:pt>
                <c:pt idx="49">
                  <c:v>200</c:v>
                </c:pt>
                <c:pt idx="50">
                  <c:v>200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91048"/>
        <c:axId val="435291440"/>
      </c:lineChart>
      <c:catAx>
        <c:axId val="43529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291440"/>
        <c:crosses val="autoZero"/>
        <c:auto val="1"/>
        <c:lblAlgn val="ctr"/>
        <c:lblOffset val="100"/>
        <c:noMultiLvlLbl val="0"/>
      </c:catAx>
      <c:valAx>
        <c:axId val="435291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291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'2020年全井戸集計表'!$CJ$3:$CJ$54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35</c:v>
                </c:pt>
                <c:pt idx="10">
                  <c:v>40</c:v>
                </c:pt>
                <c:pt idx="11">
                  <c:v>25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25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20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'2020年全井戸集計表'!$CK$2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'2020年全井戸集計表'!$CK$3:$CK$54</c:f>
              <c:numCache>
                <c:formatCode>General</c:formatCode>
                <c:ptCount val="52"/>
                <c:pt idx="0">
                  <c:v>50</c:v>
                </c:pt>
                <c:pt idx="1">
                  <c:v>90</c:v>
                </c:pt>
                <c:pt idx="2">
                  <c:v>100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220</c:v>
                </c:pt>
                <c:pt idx="7">
                  <c:v>75</c:v>
                </c:pt>
                <c:pt idx="8">
                  <c:v>25</c:v>
                </c:pt>
                <c:pt idx="9">
                  <c:v>60</c:v>
                </c:pt>
                <c:pt idx="10">
                  <c:v>60</c:v>
                </c:pt>
                <c:pt idx="11">
                  <c:v>50</c:v>
                </c:pt>
                <c:pt idx="12">
                  <c:v>25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92224"/>
        <c:axId val="435292616"/>
      </c:lineChart>
      <c:catAx>
        <c:axId val="4352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292616"/>
        <c:crosses val="autoZero"/>
        <c:auto val="1"/>
        <c:lblAlgn val="ctr"/>
        <c:lblOffset val="100"/>
        <c:noMultiLvlLbl val="0"/>
      </c:catAx>
      <c:valAx>
        <c:axId val="435292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29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'2020年全井戸集計表'!$CL$3:$CL$54</c:f>
              <c:numCache>
                <c:formatCode>General</c:formatCode>
                <c:ptCount val="52"/>
                <c:pt idx="0">
                  <c:v>35</c:v>
                </c:pt>
                <c:pt idx="1">
                  <c:v>250</c:v>
                </c:pt>
                <c:pt idx="2">
                  <c:v>170</c:v>
                </c:pt>
                <c:pt idx="3">
                  <c:v>230</c:v>
                </c:pt>
                <c:pt idx="4">
                  <c:v>150</c:v>
                </c:pt>
                <c:pt idx="5">
                  <c:v>180</c:v>
                </c:pt>
                <c:pt idx="6">
                  <c:v>230</c:v>
                </c:pt>
                <c:pt idx="7">
                  <c:v>600</c:v>
                </c:pt>
                <c:pt idx="8">
                  <c:v>800</c:v>
                </c:pt>
                <c:pt idx="9">
                  <c:v>450</c:v>
                </c:pt>
                <c:pt idx="10">
                  <c:v>300</c:v>
                </c:pt>
                <c:pt idx="11">
                  <c:v>350</c:v>
                </c:pt>
                <c:pt idx="12">
                  <c:v>300</c:v>
                </c:pt>
                <c:pt idx="13">
                  <c:v>200</c:v>
                </c:pt>
                <c:pt idx="14">
                  <c:v>380</c:v>
                </c:pt>
                <c:pt idx="15">
                  <c:v>410</c:v>
                </c:pt>
                <c:pt idx="16">
                  <c:v>280</c:v>
                </c:pt>
                <c:pt idx="17">
                  <c:v>700</c:v>
                </c:pt>
                <c:pt idx="18">
                  <c:v>900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1200</c:v>
                </c:pt>
                <c:pt idx="23">
                  <c:v>800</c:v>
                </c:pt>
                <c:pt idx="24">
                  <c:v>600</c:v>
                </c:pt>
                <c:pt idx="25">
                  <c:v>35</c:v>
                </c:pt>
                <c:pt idx="26">
                  <c:v>40</c:v>
                </c:pt>
                <c:pt idx="27">
                  <c:v>30</c:v>
                </c:pt>
                <c:pt idx="28">
                  <c:v>35</c:v>
                </c:pt>
                <c:pt idx="29">
                  <c:v>20</c:v>
                </c:pt>
                <c:pt idx="30">
                  <c:v>250</c:v>
                </c:pt>
                <c:pt idx="31">
                  <c:v>220</c:v>
                </c:pt>
                <c:pt idx="32">
                  <c:v>650</c:v>
                </c:pt>
                <c:pt idx="33">
                  <c:v>650</c:v>
                </c:pt>
                <c:pt idx="34">
                  <c:v>750</c:v>
                </c:pt>
                <c:pt idx="35">
                  <c:v>1100</c:v>
                </c:pt>
                <c:pt idx="36">
                  <c:v>900</c:v>
                </c:pt>
                <c:pt idx="37">
                  <c:v>950</c:v>
                </c:pt>
                <c:pt idx="38">
                  <c:v>140</c:v>
                </c:pt>
                <c:pt idx="39">
                  <c:v>400</c:v>
                </c:pt>
                <c:pt idx="40">
                  <c:v>300</c:v>
                </c:pt>
                <c:pt idx="41">
                  <c:v>50</c:v>
                </c:pt>
                <c:pt idx="42">
                  <c:v>320</c:v>
                </c:pt>
                <c:pt idx="43">
                  <c:v>400</c:v>
                </c:pt>
                <c:pt idx="44">
                  <c:v>420</c:v>
                </c:pt>
                <c:pt idx="45">
                  <c:v>550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800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'2020年全井戸集計表'!$CM$2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'2020年全井戸集計表'!$CM$3:$CM$54</c:f>
              <c:numCache>
                <c:formatCode>General</c:formatCode>
                <c:ptCount val="52"/>
                <c:pt idx="0">
                  <c:v>350</c:v>
                </c:pt>
                <c:pt idx="1">
                  <c:v>550</c:v>
                </c:pt>
                <c:pt idx="2">
                  <c:v>400</c:v>
                </c:pt>
                <c:pt idx="3">
                  <c:v>450</c:v>
                </c:pt>
                <c:pt idx="4">
                  <c:v>350</c:v>
                </c:pt>
                <c:pt idx="5">
                  <c:v>280</c:v>
                </c:pt>
                <c:pt idx="6">
                  <c:v>500</c:v>
                </c:pt>
                <c:pt idx="7">
                  <c:v>350</c:v>
                </c:pt>
                <c:pt idx="8">
                  <c:v>300</c:v>
                </c:pt>
                <c:pt idx="9">
                  <c:v>380</c:v>
                </c:pt>
                <c:pt idx="10">
                  <c:v>500</c:v>
                </c:pt>
                <c:pt idx="11">
                  <c:v>350</c:v>
                </c:pt>
                <c:pt idx="12">
                  <c:v>800</c:v>
                </c:pt>
                <c:pt idx="13">
                  <c:v>400</c:v>
                </c:pt>
                <c:pt idx="14">
                  <c:v>900</c:v>
                </c:pt>
                <c:pt idx="15">
                  <c:v>400</c:v>
                </c:pt>
                <c:pt idx="16">
                  <c:v>900</c:v>
                </c:pt>
                <c:pt idx="17">
                  <c:v>400</c:v>
                </c:pt>
                <c:pt idx="18">
                  <c:v>900</c:v>
                </c:pt>
                <c:pt idx="19">
                  <c:v>600</c:v>
                </c:pt>
                <c:pt idx="20">
                  <c:v>900</c:v>
                </c:pt>
                <c:pt idx="21">
                  <c:v>700</c:v>
                </c:pt>
                <c:pt idx="22">
                  <c:v>900</c:v>
                </c:pt>
                <c:pt idx="23">
                  <c:v>500</c:v>
                </c:pt>
                <c:pt idx="24">
                  <c:v>1200</c:v>
                </c:pt>
                <c:pt idx="25">
                  <c:v>1200</c:v>
                </c:pt>
                <c:pt idx="26">
                  <c:v>1100</c:v>
                </c:pt>
                <c:pt idx="27">
                  <c:v>700</c:v>
                </c:pt>
                <c:pt idx="28">
                  <c:v>750</c:v>
                </c:pt>
                <c:pt idx="29">
                  <c:v>800</c:v>
                </c:pt>
                <c:pt idx="30">
                  <c:v>750</c:v>
                </c:pt>
                <c:pt idx="31">
                  <c:v>700</c:v>
                </c:pt>
                <c:pt idx="32">
                  <c:v>900</c:v>
                </c:pt>
                <c:pt idx="33">
                  <c:v>800</c:v>
                </c:pt>
                <c:pt idx="34">
                  <c:v>800</c:v>
                </c:pt>
                <c:pt idx="35">
                  <c:v>700</c:v>
                </c:pt>
                <c:pt idx="36">
                  <c:v>1300</c:v>
                </c:pt>
                <c:pt idx="37">
                  <c:v>800</c:v>
                </c:pt>
                <c:pt idx="38">
                  <c:v>1100</c:v>
                </c:pt>
                <c:pt idx="39">
                  <c:v>1100</c:v>
                </c:pt>
                <c:pt idx="40">
                  <c:v>1100</c:v>
                </c:pt>
                <c:pt idx="41">
                  <c:v>700</c:v>
                </c:pt>
                <c:pt idx="42">
                  <c:v>1000</c:v>
                </c:pt>
                <c:pt idx="43">
                  <c:v>1000</c:v>
                </c:pt>
                <c:pt idx="44">
                  <c:v>1100</c:v>
                </c:pt>
                <c:pt idx="45">
                  <c:v>800</c:v>
                </c:pt>
                <c:pt idx="46">
                  <c:v>1100</c:v>
                </c:pt>
                <c:pt idx="47">
                  <c:v>900</c:v>
                </c:pt>
                <c:pt idx="48">
                  <c:v>1100</c:v>
                </c:pt>
                <c:pt idx="49">
                  <c:v>700</c:v>
                </c:pt>
                <c:pt idx="50">
                  <c:v>900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'2020年全井戸集計表'!$CN$2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'2020年全井戸集計表'!$CN$3:$CN$54</c:f>
              <c:numCache>
                <c:formatCode>General</c:formatCode>
                <c:ptCount val="52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120</c:v>
                </c:pt>
                <c:pt idx="5">
                  <c:v>55</c:v>
                </c:pt>
                <c:pt idx="6">
                  <c:v>90</c:v>
                </c:pt>
                <c:pt idx="7">
                  <c:v>35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25</c:v>
                </c:pt>
                <c:pt idx="21">
                  <c:v>25</c:v>
                </c:pt>
                <c:pt idx="22">
                  <c:v>30</c:v>
                </c:pt>
                <c:pt idx="23">
                  <c:v>25</c:v>
                </c:pt>
                <c:pt idx="24">
                  <c:v>30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25</c:v>
                </c:pt>
                <c:pt idx="32">
                  <c:v>20</c:v>
                </c:pt>
                <c:pt idx="33">
                  <c:v>12</c:v>
                </c:pt>
                <c:pt idx="34">
                  <c:v>20</c:v>
                </c:pt>
                <c:pt idx="35">
                  <c:v>15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22432"/>
        <c:axId val="434922824"/>
      </c:lineChart>
      <c:catAx>
        <c:axId val="4349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922824"/>
        <c:crosses val="autoZero"/>
        <c:auto val="1"/>
        <c:lblAlgn val="ctr"/>
        <c:lblOffset val="100"/>
        <c:noMultiLvlLbl val="0"/>
      </c:catAx>
      <c:valAx>
        <c:axId val="434922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92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'2020年全井戸集計表'!$CT$3:$CT$54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20</c:v>
                </c:pt>
                <c:pt idx="3">
                  <c:v>40</c:v>
                </c:pt>
                <c:pt idx="4">
                  <c:v>15</c:v>
                </c:pt>
                <c:pt idx="5">
                  <c:v>12</c:v>
                </c:pt>
                <c:pt idx="6">
                  <c:v>45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12</c:v>
                </c:pt>
                <c:pt idx="14">
                  <c:v>25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25</c:v>
                </c:pt>
                <c:pt idx="22">
                  <c:v>30</c:v>
                </c:pt>
                <c:pt idx="23">
                  <c:v>30</c:v>
                </c:pt>
                <c:pt idx="24">
                  <c:v>40</c:v>
                </c:pt>
                <c:pt idx="25">
                  <c:v>30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25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40</c:v>
                </c:pt>
                <c:pt idx="37">
                  <c:v>30</c:v>
                </c:pt>
                <c:pt idx="38">
                  <c:v>40</c:v>
                </c:pt>
                <c:pt idx="39">
                  <c:v>30</c:v>
                </c:pt>
                <c:pt idx="40">
                  <c:v>40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30</c:v>
                </c:pt>
                <c:pt idx="45">
                  <c:v>25</c:v>
                </c:pt>
                <c:pt idx="46">
                  <c:v>35</c:v>
                </c:pt>
                <c:pt idx="47">
                  <c:v>30</c:v>
                </c:pt>
                <c:pt idx="48">
                  <c:v>40</c:v>
                </c:pt>
                <c:pt idx="49">
                  <c:v>30</c:v>
                </c:pt>
                <c:pt idx="50">
                  <c:v>60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'2020年全井戸集計表'!$CU$2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'2020年全井戸集計表'!$CU$3:$CU$54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20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40</c:v>
                </c:pt>
                <c:pt idx="12">
                  <c:v>40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30</c:v>
                </c:pt>
                <c:pt idx="17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50</c:v>
                </c:pt>
                <c:pt idx="24">
                  <c:v>55</c:v>
                </c:pt>
                <c:pt idx="25">
                  <c:v>75</c:v>
                </c:pt>
                <c:pt idx="26">
                  <c:v>40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40</c:v>
                </c:pt>
                <c:pt idx="32">
                  <c:v>45</c:v>
                </c:pt>
                <c:pt idx="33">
                  <c:v>60</c:v>
                </c:pt>
                <c:pt idx="34">
                  <c:v>75</c:v>
                </c:pt>
                <c:pt idx="35">
                  <c:v>80</c:v>
                </c:pt>
                <c:pt idx="36">
                  <c:v>70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40</c:v>
                </c:pt>
                <c:pt idx="42">
                  <c:v>45</c:v>
                </c:pt>
                <c:pt idx="43">
                  <c:v>35</c:v>
                </c:pt>
                <c:pt idx="44">
                  <c:v>50</c:v>
                </c:pt>
                <c:pt idx="45">
                  <c:v>35</c:v>
                </c:pt>
                <c:pt idx="46">
                  <c:v>50</c:v>
                </c:pt>
                <c:pt idx="47">
                  <c:v>45</c:v>
                </c:pt>
                <c:pt idx="48">
                  <c:v>50</c:v>
                </c:pt>
                <c:pt idx="49">
                  <c:v>50</c:v>
                </c:pt>
                <c:pt idx="50">
                  <c:v>60</c:v>
                </c:pt>
                <c:pt idx="51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'2020年全井戸集計表'!$CV$2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'2020年全井戸集計表'!$CV$3:$CV$54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40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15</c:v>
                </c:pt>
                <c:pt idx="12">
                  <c:v>25</c:v>
                </c:pt>
                <c:pt idx="13">
                  <c:v>20</c:v>
                </c:pt>
                <c:pt idx="14">
                  <c:v>25</c:v>
                </c:pt>
                <c:pt idx="15">
                  <c:v>20</c:v>
                </c:pt>
                <c:pt idx="16">
                  <c:v>30</c:v>
                </c:pt>
                <c:pt idx="17">
                  <c:v>20</c:v>
                </c:pt>
                <c:pt idx="18">
                  <c:v>30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25</c:v>
                </c:pt>
                <c:pt idx="28">
                  <c:v>25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20</c:v>
                </c:pt>
                <c:pt idx="46">
                  <c:v>25</c:v>
                </c:pt>
                <c:pt idx="47">
                  <c:v>20</c:v>
                </c:pt>
                <c:pt idx="48">
                  <c:v>25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'2020年全井戸集計表'!$CW$2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'2020年全井戸集計表'!$CW$3:$CW$54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25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23608"/>
        <c:axId val="434924000"/>
      </c:lineChart>
      <c:catAx>
        <c:axId val="43492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924000"/>
        <c:crosses val="autoZero"/>
        <c:auto val="1"/>
        <c:lblAlgn val="ctr"/>
        <c:lblOffset val="100"/>
        <c:noMultiLvlLbl val="0"/>
      </c:catAx>
      <c:valAx>
        <c:axId val="434924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923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'2020年全井戸集計表'!$CX$3:$CX$54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25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'2020年全井戸集計表'!$CY$2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'2020年全井戸集計表'!$CY$3:$CY$54</c:f>
              <c:numCache>
                <c:formatCode>General</c:formatCode>
                <c:ptCount val="52"/>
                <c:pt idx="0">
                  <c:v>400</c:v>
                </c:pt>
                <c:pt idx="1">
                  <c:v>300</c:v>
                </c:pt>
                <c:pt idx="2">
                  <c:v>400</c:v>
                </c:pt>
                <c:pt idx="3">
                  <c:v>380</c:v>
                </c:pt>
                <c:pt idx="4">
                  <c:v>320</c:v>
                </c:pt>
                <c:pt idx="5">
                  <c:v>290</c:v>
                </c:pt>
                <c:pt idx="6">
                  <c:v>280</c:v>
                </c:pt>
                <c:pt idx="7">
                  <c:v>350</c:v>
                </c:pt>
                <c:pt idx="8">
                  <c:v>320</c:v>
                </c:pt>
                <c:pt idx="9">
                  <c:v>350</c:v>
                </c:pt>
                <c:pt idx="10">
                  <c:v>380</c:v>
                </c:pt>
                <c:pt idx="11">
                  <c:v>390</c:v>
                </c:pt>
                <c:pt idx="12">
                  <c:v>420</c:v>
                </c:pt>
                <c:pt idx="13">
                  <c:v>450</c:v>
                </c:pt>
                <c:pt idx="14">
                  <c:v>380</c:v>
                </c:pt>
                <c:pt idx="15">
                  <c:v>490</c:v>
                </c:pt>
                <c:pt idx="16">
                  <c:v>280</c:v>
                </c:pt>
                <c:pt idx="17">
                  <c:v>410</c:v>
                </c:pt>
                <c:pt idx="18">
                  <c:v>300</c:v>
                </c:pt>
                <c:pt idx="19">
                  <c:v>750</c:v>
                </c:pt>
                <c:pt idx="20">
                  <c:v>400</c:v>
                </c:pt>
                <c:pt idx="21">
                  <c:v>800</c:v>
                </c:pt>
                <c:pt idx="22">
                  <c:v>400</c:v>
                </c:pt>
                <c:pt idx="23">
                  <c:v>800</c:v>
                </c:pt>
                <c:pt idx="24">
                  <c:v>750</c:v>
                </c:pt>
                <c:pt idx="25">
                  <c:v>600</c:v>
                </c:pt>
                <c:pt idx="26">
                  <c:v>380</c:v>
                </c:pt>
                <c:pt idx="27">
                  <c:v>400</c:v>
                </c:pt>
                <c:pt idx="28">
                  <c:v>280</c:v>
                </c:pt>
                <c:pt idx="29">
                  <c:v>400</c:v>
                </c:pt>
                <c:pt idx="30">
                  <c:v>320</c:v>
                </c:pt>
                <c:pt idx="31">
                  <c:v>500</c:v>
                </c:pt>
                <c:pt idx="32">
                  <c:v>320</c:v>
                </c:pt>
                <c:pt idx="33">
                  <c:v>490</c:v>
                </c:pt>
                <c:pt idx="34">
                  <c:v>500</c:v>
                </c:pt>
                <c:pt idx="35">
                  <c:v>650</c:v>
                </c:pt>
                <c:pt idx="36">
                  <c:v>450</c:v>
                </c:pt>
                <c:pt idx="37">
                  <c:v>750</c:v>
                </c:pt>
                <c:pt idx="38">
                  <c:v>350</c:v>
                </c:pt>
                <c:pt idx="39">
                  <c:v>480</c:v>
                </c:pt>
                <c:pt idx="40">
                  <c:v>500</c:v>
                </c:pt>
                <c:pt idx="41">
                  <c:v>420</c:v>
                </c:pt>
                <c:pt idx="42">
                  <c:v>650</c:v>
                </c:pt>
                <c:pt idx="43">
                  <c:v>800</c:v>
                </c:pt>
                <c:pt idx="44">
                  <c:v>750</c:v>
                </c:pt>
                <c:pt idx="45">
                  <c:v>900</c:v>
                </c:pt>
                <c:pt idx="46">
                  <c:v>900</c:v>
                </c:pt>
                <c:pt idx="47">
                  <c:v>1000</c:v>
                </c:pt>
                <c:pt idx="48">
                  <c:v>500</c:v>
                </c:pt>
                <c:pt idx="49">
                  <c:v>900</c:v>
                </c:pt>
                <c:pt idx="50">
                  <c:v>500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'2020年全井戸集計表'!$CZ$2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'2020年全井戸集計表'!$CZ$3:$CZ$54</c:f>
              <c:numCache>
                <c:formatCode>General</c:formatCode>
                <c:ptCount val="52"/>
                <c:pt idx="0">
                  <c:v>3000</c:v>
                </c:pt>
                <c:pt idx="1">
                  <c:v>3500</c:v>
                </c:pt>
                <c:pt idx="2">
                  <c:v>3500</c:v>
                </c:pt>
                <c:pt idx="3">
                  <c:v>4500</c:v>
                </c:pt>
                <c:pt idx="4">
                  <c:v>3000</c:v>
                </c:pt>
                <c:pt idx="5">
                  <c:v>2800</c:v>
                </c:pt>
                <c:pt idx="6">
                  <c:v>3400</c:v>
                </c:pt>
                <c:pt idx="7">
                  <c:v>2700</c:v>
                </c:pt>
                <c:pt idx="8">
                  <c:v>2700</c:v>
                </c:pt>
                <c:pt idx="9">
                  <c:v>3000</c:v>
                </c:pt>
                <c:pt idx="10">
                  <c:v>4000</c:v>
                </c:pt>
                <c:pt idx="11">
                  <c:v>3200</c:v>
                </c:pt>
                <c:pt idx="12">
                  <c:v>3500</c:v>
                </c:pt>
                <c:pt idx="13">
                  <c:v>3500</c:v>
                </c:pt>
                <c:pt idx="14">
                  <c:v>4300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3000</c:v>
                </c:pt>
                <c:pt idx="19">
                  <c:v>3800</c:v>
                </c:pt>
                <c:pt idx="20">
                  <c:v>3800</c:v>
                </c:pt>
                <c:pt idx="21">
                  <c:v>3800</c:v>
                </c:pt>
                <c:pt idx="22">
                  <c:v>3500</c:v>
                </c:pt>
                <c:pt idx="23">
                  <c:v>3900</c:v>
                </c:pt>
                <c:pt idx="24">
                  <c:v>4000</c:v>
                </c:pt>
                <c:pt idx="25">
                  <c:v>3800</c:v>
                </c:pt>
                <c:pt idx="26">
                  <c:v>3600</c:v>
                </c:pt>
                <c:pt idx="27">
                  <c:v>4000</c:v>
                </c:pt>
                <c:pt idx="28">
                  <c:v>3500</c:v>
                </c:pt>
                <c:pt idx="29">
                  <c:v>3500</c:v>
                </c:pt>
                <c:pt idx="30">
                  <c:v>4000</c:v>
                </c:pt>
                <c:pt idx="31">
                  <c:v>3900</c:v>
                </c:pt>
                <c:pt idx="32">
                  <c:v>4000</c:v>
                </c:pt>
                <c:pt idx="33">
                  <c:v>4000</c:v>
                </c:pt>
                <c:pt idx="34">
                  <c:v>3000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3000</c:v>
                </c:pt>
                <c:pt idx="39">
                  <c:v>4000</c:v>
                </c:pt>
                <c:pt idx="40">
                  <c:v>4000</c:v>
                </c:pt>
                <c:pt idx="41">
                  <c:v>4200</c:v>
                </c:pt>
                <c:pt idx="42">
                  <c:v>4000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3000</c:v>
                </c:pt>
                <c:pt idx="47">
                  <c:v>4000</c:v>
                </c:pt>
                <c:pt idx="48">
                  <c:v>4000</c:v>
                </c:pt>
                <c:pt idx="49">
                  <c:v>4000</c:v>
                </c:pt>
                <c:pt idx="50">
                  <c:v>3000</c:v>
                </c:pt>
                <c:pt idx="51">
                  <c:v>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'2020年全井戸集計表'!$DA$2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12</c:v>
                </c:pt>
                <c:pt idx="43">
                  <c:v>20</c:v>
                </c:pt>
                <c:pt idx="44">
                  <c:v>12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24784"/>
        <c:axId val="434925176"/>
      </c:lineChart>
      <c:catAx>
        <c:axId val="43492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4925176"/>
        <c:crosses val="autoZero"/>
        <c:auto val="1"/>
        <c:lblAlgn val="ctr"/>
        <c:lblOffset val="100"/>
        <c:noMultiLvlLbl val="0"/>
      </c:catAx>
      <c:valAx>
        <c:axId val="434925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492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'2020年全井戸集計表'!$DB$3:$DB$54</c:f>
              <c:numCache>
                <c:formatCode>General</c:formatCode>
                <c:ptCount val="52"/>
                <c:pt idx="0">
                  <c:v>75</c:v>
                </c:pt>
                <c:pt idx="1">
                  <c:v>50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75</c:v>
                </c:pt>
                <c:pt idx="6">
                  <c:v>75</c:v>
                </c:pt>
                <c:pt idx="7">
                  <c:v>130</c:v>
                </c:pt>
                <c:pt idx="8">
                  <c:v>140</c:v>
                </c:pt>
                <c:pt idx="9">
                  <c:v>100</c:v>
                </c:pt>
                <c:pt idx="10">
                  <c:v>65</c:v>
                </c:pt>
                <c:pt idx="11">
                  <c:v>75</c:v>
                </c:pt>
                <c:pt idx="12">
                  <c:v>60</c:v>
                </c:pt>
                <c:pt idx="13">
                  <c:v>110</c:v>
                </c:pt>
                <c:pt idx="14">
                  <c:v>30</c:v>
                </c:pt>
                <c:pt idx="15">
                  <c:v>45</c:v>
                </c:pt>
                <c:pt idx="16">
                  <c:v>200</c:v>
                </c:pt>
                <c:pt idx="17">
                  <c:v>190</c:v>
                </c:pt>
                <c:pt idx="18">
                  <c:v>200</c:v>
                </c:pt>
                <c:pt idx="19">
                  <c:v>150</c:v>
                </c:pt>
                <c:pt idx="20">
                  <c:v>140</c:v>
                </c:pt>
                <c:pt idx="21">
                  <c:v>110</c:v>
                </c:pt>
                <c:pt idx="22">
                  <c:v>110</c:v>
                </c:pt>
                <c:pt idx="23">
                  <c:v>100</c:v>
                </c:pt>
                <c:pt idx="24">
                  <c:v>20</c:v>
                </c:pt>
                <c:pt idx="25">
                  <c:v>30</c:v>
                </c:pt>
                <c:pt idx="26">
                  <c:v>350</c:v>
                </c:pt>
                <c:pt idx="27">
                  <c:v>290</c:v>
                </c:pt>
                <c:pt idx="28">
                  <c:v>120</c:v>
                </c:pt>
                <c:pt idx="29">
                  <c:v>75</c:v>
                </c:pt>
                <c:pt idx="30">
                  <c:v>200</c:v>
                </c:pt>
                <c:pt idx="31">
                  <c:v>300</c:v>
                </c:pt>
                <c:pt idx="32">
                  <c:v>420</c:v>
                </c:pt>
                <c:pt idx="33">
                  <c:v>400</c:v>
                </c:pt>
                <c:pt idx="34">
                  <c:v>300</c:v>
                </c:pt>
                <c:pt idx="35">
                  <c:v>390</c:v>
                </c:pt>
                <c:pt idx="36">
                  <c:v>160</c:v>
                </c:pt>
                <c:pt idx="37">
                  <c:v>200</c:v>
                </c:pt>
                <c:pt idx="38">
                  <c:v>200</c:v>
                </c:pt>
                <c:pt idx="39">
                  <c:v>220</c:v>
                </c:pt>
                <c:pt idx="40">
                  <c:v>150</c:v>
                </c:pt>
                <c:pt idx="41">
                  <c:v>160</c:v>
                </c:pt>
                <c:pt idx="42">
                  <c:v>200</c:v>
                </c:pt>
                <c:pt idx="43">
                  <c:v>220</c:v>
                </c:pt>
                <c:pt idx="44">
                  <c:v>200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280</c:v>
                </c:pt>
                <c:pt idx="49">
                  <c:v>250</c:v>
                </c:pt>
                <c:pt idx="50">
                  <c:v>480</c:v>
                </c:pt>
                <c:pt idx="51">
                  <c:v>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'2020年全井戸集計表'!$DC$2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150</c:v>
                </c:pt>
                <c:pt idx="3">
                  <c:v>200</c:v>
                </c:pt>
                <c:pt idx="4">
                  <c:v>150</c:v>
                </c:pt>
                <c:pt idx="5">
                  <c:v>200</c:v>
                </c:pt>
                <c:pt idx="6">
                  <c:v>180</c:v>
                </c:pt>
                <c:pt idx="7">
                  <c:v>190</c:v>
                </c:pt>
                <c:pt idx="8">
                  <c:v>190</c:v>
                </c:pt>
                <c:pt idx="9">
                  <c:v>200</c:v>
                </c:pt>
                <c:pt idx="10">
                  <c:v>160</c:v>
                </c:pt>
                <c:pt idx="11">
                  <c:v>200</c:v>
                </c:pt>
                <c:pt idx="12">
                  <c:v>150</c:v>
                </c:pt>
                <c:pt idx="13">
                  <c:v>190</c:v>
                </c:pt>
                <c:pt idx="14">
                  <c:v>160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200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150</c:v>
                </c:pt>
                <c:pt idx="23">
                  <c:v>160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200</c:v>
                </c:pt>
                <c:pt idx="28">
                  <c:v>220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180</c:v>
                </c:pt>
                <c:pt idx="33">
                  <c:v>210</c:v>
                </c:pt>
                <c:pt idx="34">
                  <c:v>150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190</c:v>
                </c:pt>
                <c:pt idx="40">
                  <c:v>190</c:v>
                </c:pt>
                <c:pt idx="41">
                  <c:v>150</c:v>
                </c:pt>
                <c:pt idx="42">
                  <c:v>180</c:v>
                </c:pt>
                <c:pt idx="43">
                  <c:v>200</c:v>
                </c:pt>
                <c:pt idx="44">
                  <c:v>210</c:v>
                </c:pt>
                <c:pt idx="45">
                  <c:v>160</c:v>
                </c:pt>
                <c:pt idx="46">
                  <c:v>200</c:v>
                </c:pt>
                <c:pt idx="47">
                  <c:v>150</c:v>
                </c:pt>
                <c:pt idx="48">
                  <c:v>180</c:v>
                </c:pt>
                <c:pt idx="49">
                  <c:v>160</c:v>
                </c:pt>
                <c:pt idx="50">
                  <c:v>180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'2020年全井戸集計表'!$DD$2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'2020年全井戸集計表'!$DD$3:$DD$54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180</c:v>
                </c:pt>
                <c:pt idx="4">
                  <c:v>150</c:v>
                </c:pt>
                <c:pt idx="5">
                  <c:v>150</c:v>
                </c:pt>
                <c:pt idx="6">
                  <c:v>220</c:v>
                </c:pt>
                <c:pt idx="7">
                  <c:v>190</c:v>
                </c:pt>
                <c:pt idx="8">
                  <c:v>150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150</c:v>
                </c:pt>
                <c:pt idx="14">
                  <c:v>200</c:v>
                </c:pt>
                <c:pt idx="15">
                  <c:v>160</c:v>
                </c:pt>
                <c:pt idx="16">
                  <c:v>200</c:v>
                </c:pt>
                <c:pt idx="17">
                  <c:v>180</c:v>
                </c:pt>
                <c:pt idx="18">
                  <c:v>200</c:v>
                </c:pt>
                <c:pt idx="19">
                  <c:v>120</c:v>
                </c:pt>
                <c:pt idx="20">
                  <c:v>180</c:v>
                </c:pt>
                <c:pt idx="21">
                  <c:v>180</c:v>
                </c:pt>
                <c:pt idx="22">
                  <c:v>200</c:v>
                </c:pt>
                <c:pt idx="23">
                  <c:v>180</c:v>
                </c:pt>
                <c:pt idx="24">
                  <c:v>220</c:v>
                </c:pt>
                <c:pt idx="25">
                  <c:v>140</c:v>
                </c:pt>
                <c:pt idx="26">
                  <c:v>200</c:v>
                </c:pt>
                <c:pt idx="27">
                  <c:v>100</c:v>
                </c:pt>
                <c:pt idx="28">
                  <c:v>220</c:v>
                </c:pt>
                <c:pt idx="29">
                  <c:v>110</c:v>
                </c:pt>
                <c:pt idx="30">
                  <c:v>160</c:v>
                </c:pt>
                <c:pt idx="31">
                  <c:v>75</c:v>
                </c:pt>
                <c:pt idx="32">
                  <c:v>140</c:v>
                </c:pt>
                <c:pt idx="33">
                  <c:v>120</c:v>
                </c:pt>
                <c:pt idx="34">
                  <c:v>130</c:v>
                </c:pt>
                <c:pt idx="35">
                  <c:v>130</c:v>
                </c:pt>
                <c:pt idx="36">
                  <c:v>170</c:v>
                </c:pt>
                <c:pt idx="37">
                  <c:v>100</c:v>
                </c:pt>
                <c:pt idx="38">
                  <c:v>150</c:v>
                </c:pt>
                <c:pt idx="39">
                  <c:v>100</c:v>
                </c:pt>
                <c:pt idx="40">
                  <c:v>140</c:v>
                </c:pt>
                <c:pt idx="41">
                  <c:v>100</c:v>
                </c:pt>
                <c:pt idx="42">
                  <c:v>130</c:v>
                </c:pt>
                <c:pt idx="43">
                  <c:v>100</c:v>
                </c:pt>
                <c:pt idx="44">
                  <c:v>150</c:v>
                </c:pt>
                <c:pt idx="45">
                  <c:v>80</c:v>
                </c:pt>
                <c:pt idx="46">
                  <c:v>140</c:v>
                </c:pt>
                <c:pt idx="47">
                  <c:v>110</c:v>
                </c:pt>
                <c:pt idx="48">
                  <c:v>140</c:v>
                </c:pt>
                <c:pt idx="49">
                  <c:v>100</c:v>
                </c:pt>
                <c:pt idx="50">
                  <c:v>130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31544"/>
        <c:axId val="435431936"/>
      </c:lineChart>
      <c:catAx>
        <c:axId val="43543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431936"/>
        <c:crosses val="autoZero"/>
        <c:auto val="1"/>
        <c:lblAlgn val="ctr"/>
        <c:lblOffset val="100"/>
        <c:noMultiLvlLbl val="0"/>
      </c:catAx>
      <c:valAx>
        <c:axId val="435431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431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2020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en-US" altLang="ja-JP" sz="3200" b="1" i="0" baseline="0">
                <a:effectLst/>
              </a:rPr>
              <a:t>2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696457411158424E-3"/>
          <c:y val="8.0947877579585964E-2"/>
          <c:w val="0.98287820003734849"/>
          <c:h val="0.85600638391831052"/>
        </c:manualLayout>
      </c:layout>
      <c:lineChart>
        <c:grouping val="standard"/>
        <c:varyColors val="0"/>
        <c:ser>
          <c:idx val="0"/>
          <c:order val="0"/>
          <c:tx>
            <c:strRef>
              <c:f>'2020年全井戸集計表'!$C$2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'2020年全井戸集計表'!$D$2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'2020年全井戸集計表'!$E$2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'2020年全井戸集計表'!$E$3:$E$54</c:f>
              <c:numCache>
                <c:formatCode>0.000_ </c:formatCode>
                <c:ptCount val="52"/>
                <c:pt idx="0">
                  <c:v>57.491</c:v>
                </c:pt>
                <c:pt idx="1">
                  <c:v>57.351999999999997</c:v>
                </c:pt>
                <c:pt idx="2">
                  <c:v>57.208999999999996</c:v>
                </c:pt>
                <c:pt idx="3">
                  <c:v>57.204999999999998</c:v>
                </c:pt>
                <c:pt idx="4">
                  <c:v>57.388999999999996</c:v>
                </c:pt>
                <c:pt idx="5">
                  <c:v>57.762</c:v>
                </c:pt>
                <c:pt idx="6">
                  <c:v>57.408999999999999</c:v>
                </c:pt>
                <c:pt idx="7">
                  <c:v>55.481999999999999</c:v>
                </c:pt>
                <c:pt idx="8">
                  <c:v>55.093999999999994</c:v>
                </c:pt>
                <c:pt idx="9">
                  <c:v>54.817999999999998</c:v>
                </c:pt>
                <c:pt idx="10">
                  <c:v>56.070999999999998</c:v>
                </c:pt>
                <c:pt idx="11">
                  <c:v>54.473999999999997</c:v>
                </c:pt>
                <c:pt idx="12">
                  <c:v>54.025999999999996</c:v>
                </c:pt>
                <c:pt idx="13">
                  <c:v>54.120999999999995</c:v>
                </c:pt>
                <c:pt idx="14">
                  <c:v>53.888999999999996</c:v>
                </c:pt>
                <c:pt idx="15">
                  <c:v>53.875999999999998</c:v>
                </c:pt>
                <c:pt idx="16">
                  <c:v>54.055</c:v>
                </c:pt>
                <c:pt idx="17">
                  <c:v>53.741999999999997</c:v>
                </c:pt>
                <c:pt idx="18">
                  <c:v>53.661000000000001</c:v>
                </c:pt>
                <c:pt idx="19">
                  <c:v>53.473999999999997</c:v>
                </c:pt>
                <c:pt idx="20">
                  <c:v>53.456000000000003</c:v>
                </c:pt>
                <c:pt idx="21">
                  <c:v>53.376999999999995</c:v>
                </c:pt>
                <c:pt idx="22">
                  <c:v>53.280999999999999</c:v>
                </c:pt>
                <c:pt idx="23">
                  <c:v>53.232999999999997</c:v>
                </c:pt>
                <c:pt idx="24">
                  <c:v>53.210999999999999</c:v>
                </c:pt>
                <c:pt idx="25">
                  <c:v>53.634</c:v>
                </c:pt>
                <c:pt idx="26">
                  <c:v>54.275999999999996</c:v>
                </c:pt>
                <c:pt idx="27">
                  <c:v>54.824999999999996</c:v>
                </c:pt>
                <c:pt idx="28">
                  <c:v>54.994</c:v>
                </c:pt>
                <c:pt idx="29">
                  <c:v>54.884999999999998</c:v>
                </c:pt>
                <c:pt idx="30">
                  <c:v>54.613</c:v>
                </c:pt>
                <c:pt idx="31">
                  <c:v>54.206000000000003</c:v>
                </c:pt>
                <c:pt idx="32">
                  <c:v>53.923999999999999</c:v>
                </c:pt>
                <c:pt idx="33">
                  <c:v>53.673000000000002</c:v>
                </c:pt>
                <c:pt idx="34">
                  <c:v>53.530999999999999</c:v>
                </c:pt>
                <c:pt idx="35">
                  <c:v>53.384999999999998</c:v>
                </c:pt>
                <c:pt idx="36">
                  <c:v>54.292999999999999</c:v>
                </c:pt>
                <c:pt idx="37">
                  <c:v>53.617999999999995</c:v>
                </c:pt>
                <c:pt idx="38">
                  <c:v>53.789000000000001</c:v>
                </c:pt>
                <c:pt idx="39">
                  <c:v>54.075999999999993</c:v>
                </c:pt>
                <c:pt idx="40">
                  <c:v>54.429000000000002</c:v>
                </c:pt>
                <c:pt idx="41">
                  <c:v>54.769999999999996</c:v>
                </c:pt>
                <c:pt idx="42">
                  <c:v>54.757999999999996</c:v>
                </c:pt>
                <c:pt idx="43">
                  <c:v>54.470999999999997</c:v>
                </c:pt>
                <c:pt idx="44">
                  <c:v>54.572999999999993</c:v>
                </c:pt>
                <c:pt idx="45">
                  <c:v>53.941999999999993</c:v>
                </c:pt>
                <c:pt idx="46">
                  <c:v>53.768000000000001</c:v>
                </c:pt>
                <c:pt idx="47">
                  <c:v>53.605999999999995</c:v>
                </c:pt>
                <c:pt idx="48">
                  <c:v>53.534999999999997</c:v>
                </c:pt>
                <c:pt idx="49">
                  <c:v>53.448999999999998</c:v>
                </c:pt>
                <c:pt idx="50">
                  <c:v>53.366999999999997</c:v>
                </c:pt>
                <c:pt idx="51">
                  <c:v>53.259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'2020年全井戸集計表'!$F$2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'2020年全井戸集計表'!$F$3:$F$54</c:f>
              <c:numCache>
                <c:formatCode>0.000_ </c:formatCode>
                <c:ptCount val="52"/>
                <c:pt idx="0">
                  <c:v>57.555000000000007</c:v>
                </c:pt>
                <c:pt idx="1">
                  <c:v>57.39</c:v>
                </c:pt>
                <c:pt idx="2">
                  <c:v>57.433000000000007</c:v>
                </c:pt>
                <c:pt idx="3">
                  <c:v>57.373000000000005</c:v>
                </c:pt>
                <c:pt idx="4">
                  <c:v>57.647000000000006</c:v>
                </c:pt>
                <c:pt idx="5">
                  <c:v>57.82</c:v>
                </c:pt>
                <c:pt idx="6">
                  <c:v>57.197000000000003</c:v>
                </c:pt>
                <c:pt idx="7">
                  <c:v>53.127000000000002</c:v>
                </c:pt>
                <c:pt idx="8">
                  <c:v>53.102000000000004</c:v>
                </c:pt>
                <c:pt idx="9">
                  <c:v>53.28</c:v>
                </c:pt>
                <c:pt idx="10">
                  <c:v>49.856999999999999</c:v>
                </c:pt>
                <c:pt idx="11">
                  <c:v>50.255000000000003</c:v>
                </c:pt>
                <c:pt idx="12">
                  <c:v>49.026000000000003</c:v>
                </c:pt>
                <c:pt idx="13">
                  <c:v>48.704999999999998</c:v>
                </c:pt>
                <c:pt idx="14">
                  <c:v>48.575000000000003</c:v>
                </c:pt>
                <c:pt idx="15">
                  <c:v>48.75</c:v>
                </c:pt>
                <c:pt idx="16">
                  <c:v>48.648000000000003</c:v>
                </c:pt>
                <c:pt idx="17">
                  <c:v>48.58</c:v>
                </c:pt>
                <c:pt idx="18">
                  <c:v>48.544000000000004</c:v>
                </c:pt>
                <c:pt idx="19">
                  <c:v>48.475000000000001</c:v>
                </c:pt>
                <c:pt idx="20">
                  <c:v>48.509</c:v>
                </c:pt>
                <c:pt idx="21">
                  <c:v>48.463000000000008</c:v>
                </c:pt>
                <c:pt idx="22">
                  <c:v>48.418000000000006</c:v>
                </c:pt>
                <c:pt idx="23">
                  <c:v>48.427000000000007</c:v>
                </c:pt>
                <c:pt idx="24">
                  <c:v>48.496000000000002</c:v>
                </c:pt>
                <c:pt idx="25">
                  <c:v>48.69</c:v>
                </c:pt>
                <c:pt idx="26">
                  <c:v>48.963000000000008</c:v>
                </c:pt>
                <c:pt idx="27">
                  <c:v>49.022000000000006</c:v>
                </c:pt>
                <c:pt idx="28">
                  <c:v>49.161000000000001</c:v>
                </c:pt>
                <c:pt idx="29">
                  <c:v>49.067000000000007</c:v>
                </c:pt>
                <c:pt idx="30">
                  <c:v>48.957999999999998</c:v>
                </c:pt>
                <c:pt idx="31">
                  <c:v>48.81</c:v>
                </c:pt>
                <c:pt idx="32">
                  <c:v>48.716999999999999</c:v>
                </c:pt>
                <c:pt idx="33">
                  <c:v>48.654000000000003</c:v>
                </c:pt>
                <c:pt idx="34">
                  <c:v>48.606000000000002</c:v>
                </c:pt>
                <c:pt idx="35">
                  <c:v>48.585000000000008</c:v>
                </c:pt>
                <c:pt idx="36">
                  <c:v>48.59</c:v>
                </c:pt>
                <c:pt idx="37">
                  <c:v>48.503</c:v>
                </c:pt>
                <c:pt idx="38">
                  <c:v>48.802000000000007</c:v>
                </c:pt>
                <c:pt idx="39">
                  <c:v>48.751000000000005</c:v>
                </c:pt>
                <c:pt idx="40">
                  <c:v>48.97</c:v>
                </c:pt>
                <c:pt idx="41">
                  <c:v>49.117000000000004</c:v>
                </c:pt>
                <c:pt idx="42">
                  <c:v>49.047000000000004</c:v>
                </c:pt>
                <c:pt idx="43">
                  <c:v>48.918000000000006</c:v>
                </c:pt>
                <c:pt idx="44">
                  <c:v>48.882000000000005</c:v>
                </c:pt>
                <c:pt idx="45">
                  <c:v>48.7</c:v>
                </c:pt>
                <c:pt idx="46">
                  <c:v>48.633000000000003</c:v>
                </c:pt>
                <c:pt idx="47">
                  <c:v>48.572000000000003</c:v>
                </c:pt>
                <c:pt idx="48">
                  <c:v>48.575000000000003</c:v>
                </c:pt>
                <c:pt idx="49">
                  <c:v>48.53</c:v>
                </c:pt>
                <c:pt idx="50">
                  <c:v>48.444000000000003</c:v>
                </c:pt>
                <c:pt idx="51">
                  <c:v>48.429000000000002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'2020年全井戸集計表'!$G$2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'2020年全井戸集計表'!$H$2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'2020年全井戸集計表'!$I$2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'2020年全井戸集計表'!$I$3:$I$54</c:f>
              <c:numCache>
                <c:formatCode>0.000_ </c:formatCode>
                <c:ptCount val="52"/>
                <c:pt idx="0">
                  <c:v>55.666999999999994</c:v>
                </c:pt>
                <c:pt idx="1">
                  <c:v>55.611999999999995</c:v>
                </c:pt>
                <c:pt idx="2">
                  <c:v>55.47699999999999</c:v>
                </c:pt>
                <c:pt idx="3">
                  <c:v>55.509999999999991</c:v>
                </c:pt>
                <c:pt idx="4">
                  <c:v>55.86399999999999</c:v>
                </c:pt>
                <c:pt idx="5">
                  <c:v>55.627999999999993</c:v>
                </c:pt>
                <c:pt idx="6">
                  <c:v>55.370999999999995</c:v>
                </c:pt>
                <c:pt idx="7">
                  <c:v>53.074999999999996</c:v>
                </c:pt>
                <c:pt idx="8">
                  <c:v>52.965999999999994</c:v>
                </c:pt>
                <c:pt idx="9">
                  <c:v>52.952999999999989</c:v>
                </c:pt>
                <c:pt idx="10">
                  <c:v>54.445999999999991</c:v>
                </c:pt>
                <c:pt idx="11">
                  <c:v>52.936999999999998</c:v>
                </c:pt>
                <c:pt idx="12">
                  <c:v>54.158999999999992</c:v>
                </c:pt>
                <c:pt idx="13">
                  <c:v>52.929999999999993</c:v>
                </c:pt>
                <c:pt idx="14">
                  <c:v>52.428999999999995</c:v>
                </c:pt>
                <c:pt idx="15">
                  <c:v>52.501999999999995</c:v>
                </c:pt>
                <c:pt idx="16">
                  <c:v>52.154999999999994</c:v>
                </c:pt>
                <c:pt idx="17">
                  <c:v>51.892999999999994</c:v>
                </c:pt>
                <c:pt idx="18">
                  <c:v>51.856999999999992</c:v>
                </c:pt>
                <c:pt idx="19">
                  <c:v>51.756999999999991</c:v>
                </c:pt>
                <c:pt idx="20">
                  <c:v>51.750999999999991</c:v>
                </c:pt>
                <c:pt idx="21">
                  <c:v>51.650999999999996</c:v>
                </c:pt>
                <c:pt idx="22">
                  <c:v>51.599999999999994</c:v>
                </c:pt>
                <c:pt idx="23">
                  <c:v>51.643999999999991</c:v>
                </c:pt>
                <c:pt idx="24">
                  <c:v>51.620999999999995</c:v>
                </c:pt>
                <c:pt idx="25">
                  <c:v>52.025999999999996</c:v>
                </c:pt>
                <c:pt idx="26">
                  <c:v>52.415999999999997</c:v>
                </c:pt>
                <c:pt idx="27">
                  <c:v>52.638999999999996</c:v>
                </c:pt>
                <c:pt idx="28">
                  <c:v>52.968999999999994</c:v>
                </c:pt>
                <c:pt idx="29">
                  <c:v>52.678999999999995</c:v>
                </c:pt>
                <c:pt idx="30">
                  <c:v>52.331999999999994</c:v>
                </c:pt>
                <c:pt idx="31">
                  <c:v>52.031999999999996</c:v>
                </c:pt>
                <c:pt idx="32">
                  <c:v>51.880999999999993</c:v>
                </c:pt>
                <c:pt idx="33">
                  <c:v>51.772999999999996</c:v>
                </c:pt>
                <c:pt idx="34">
                  <c:v>51.700999999999993</c:v>
                </c:pt>
                <c:pt idx="35">
                  <c:v>51.614999999999995</c:v>
                </c:pt>
                <c:pt idx="36">
                  <c:v>52.637999999999991</c:v>
                </c:pt>
                <c:pt idx="37">
                  <c:v>51.91</c:v>
                </c:pt>
                <c:pt idx="38">
                  <c:v>52.389999999999993</c:v>
                </c:pt>
                <c:pt idx="39">
                  <c:v>52.189999999999991</c:v>
                </c:pt>
                <c:pt idx="40">
                  <c:v>52.921999999999997</c:v>
                </c:pt>
                <c:pt idx="41">
                  <c:v>52.685999999999993</c:v>
                </c:pt>
                <c:pt idx="42">
                  <c:v>52.638999999999996</c:v>
                </c:pt>
                <c:pt idx="43">
                  <c:v>52.434999999999995</c:v>
                </c:pt>
                <c:pt idx="44">
                  <c:v>52.691999999999993</c:v>
                </c:pt>
                <c:pt idx="45">
                  <c:v>52.181999999999995</c:v>
                </c:pt>
                <c:pt idx="46">
                  <c:v>51.947999999999993</c:v>
                </c:pt>
                <c:pt idx="47">
                  <c:v>51.907999999999994</c:v>
                </c:pt>
                <c:pt idx="48">
                  <c:v>51.952999999999989</c:v>
                </c:pt>
                <c:pt idx="49">
                  <c:v>51.943999999999996</c:v>
                </c:pt>
                <c:pt idx="50">
                  <c:v>51.954999999999991</c:v>
                </c:pt>
                <c:pt idx="51">
                  <c:v>51.86999999999999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'2020年全井戸集計表'!$J$2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'2020年全井戸集計表'!$J$3:$J$54</c:f>
              <c:numCache>
                <c:formatCode>0.000_ </c:formatCode>
                <c:ptCount val="52"/>
                <c:pt idx="0">
                  <c:v>55.033000000000001</c:v>
                </c:pt>
                <c:pt idx="1">
                  <c:v>54.945999999999998</c:v>
                </c:pt>
                <c:pt idx="2">
                  <c:v>55.000999999999998</c:v>
                </c:pt>
                <c:pt idx="3">
                  <c:v>54.939</c:v>
                </c:pt>
                <c:pt idx="4">
                  <c:v>54.942999999999998</c:v>
                </c:pt>
                <c:pt idx="5">
                  <c:v>55.037999999999997</c:v>
                </c:pt>
                <c:pt idx="6">
                  <c:v>54.863</c:v>
                </c:pt>
                <c:pt idx="7">
                  <c:v>47.790999999999997</c:v>
                </c:pt>
                <c:pt idx="8">
                  <c:v>48.280999999999999</c:v>
                </c:pt>
                <c:pt idx="9">
                  <c:v>48.640999999999998</c:v>
                </c:pt>
                <c:pt idx="10">
                  <c:v>49.814999999999998</c:v>
                </c:pt>
                <c:pt idx="11">
                  <c:v>53.695999999999998</c:v>
                </c:pt>
                <c:pt idx="12">
                  <c:v>47.671999999999997</c:v>
                </c:pt>
                <c:pt idx="13">
                  <c:v>46.085999999999999</c:v>
                </c:pt>
                <c:pt idx="14">
                  <c:v>46.12</c:v>
                </c:pt>
                <c:pt idx="15">
                  <c:v>46.161000000000001</c:v>
                </c:pt>
                <c:pt idx="16">
                  <c:v>46.111999999999995</c:v>
                </c:pt>
                <c:pt idx="17">
                  <c:v>46.067999999999998</c:v>
                </c:pt>
                <c:pt idx="18">
                  <c:v>46.104999999999997</c:v>
                </c:pt>
                <c:pt idx="19">
                  <c:v>46.054000000000002</c:v>
                </c:pt>
                <c:pt idx="20">
                  <c:v>46.101999999999997</c:v>
                </c:pt>
                <c:pt idx="21">
                  <c:v>46.101999999999997</c:v>
                </c:pt>
                <c:pt idx="22">
                  <c:v>46.100999999999999</c:v>
                </c:pt>
                <c:pt idx="23">
                  <c:v>46.085999999999999</c:v>
                </c:pt>
                <c:pt idx="24">
                  <c:v>46.099999999999994</c:v>
                </c:pt>
                <c:pt idx="25">
                  <c:v>46.185999999999993</c:v>
                </c:pt>
                <c:pt idx="26">
                  <c:v>46.375</c:v>
                </c:pt>
                <c:pt idx="27">
                  <c:v>46.223999999999997</c:v>
                </c:pt>
                <c:pt idx="28">
                  <c:v>46.316999999999993</c:v>
                </c:pt>
                <c:pt idx="29">
                  <c:v>46.277999999999999</c:v>
                </c:pt>
                <c:pt idx="30">
                  <c:v>46.224999999999994</c:v>
                </c:pt>
                <c:pt idx="31">
                  <c:v>46.180999999999997</c:v>
                </c:pt>
                <c:pt idx="32">
                  <c:v>46.197999999999993</c:v>
                </c:pt>
                <c:pt idx="33">
                  <c:v>46.164000000000001</c:v>
                </c:pt>
                <c:pt idx="34">
                  <c:v>46.131</c:v>
                </c:pt>
                <c:pt idx="35">
                  <c:v>46.147999999999996</c:v>
                </c:pt>
                <c:pt idx="36">
                  <c:v>46.046999999999997</c:v>
                </c:pt>
                <c:pt idx="37">
                  <c:v>46.122999999999998</c:v>
                </c:pt>
                <c:pt idx="38">
                  <c:v>46.354999999999997</c:v>
                </c:pt>
                <c:pt idx="39">
                  <c:v>46.203999999999994</c:v>
                </c:pt>
                <c:pt idx="40">
                  <c:v>46.317999999999998</c:v>
                </c:pt>
                <c:pt idx="41">
                  <c:v>46.37</c:v>
                </c:pt>
                <c:pt idx="42">
                  <c:v>46.366</c:v>
                </c:pt>
                <c:pt idx="43">
                  <c:v>46.277000000000001</c:v>
                </c:pt>
                <c:pt idx="44">
                  <c:v>46.322999999999993</c:v>
                </c:pt>
                <c:pt idx="45">
                  <c:v>46.216999999999999</c:v>
                </c:pt>
                <c:pt idx="46">
                  <c:v>46.211999999999996</c:v>
                </c:pt>
                <c:pt idx="47">
                  <c:v>46.198999999999998</c:v>
                </c:pt>
                <c:pt idx="48">
                  <c:v>46.350999999999999</c:v>
                </c:pt>
                <c:pt idx="49">
                  <c:v>46.203000000000003</c:v>
                </c:pt>
                <c:pt idx="50">
                  <c:v>46.173000000000002</c:v>
                </c:pt>
                <c:pt idx="51">
                  <c:v>46.143000000000001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'2020年全井戸集計表'!$K$2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'2020年全井戸集計表'!$L$2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'2020年全井戸集計表'!$L$3:$L$54</c:f>
              <c:numCache>
                <c:formatCode>0.000_ </c:formatCode>
                <c:ptCount val="52"/>
                <c:pt idx="0">
                  <c:v>72.56</c:v>
                </c:pt>
                <c:pt idx="1">
                  <c:v>72.656999999999996</c:v>
                </c:pt>
                <c:pt idx="2">
                  <c:v>72.736999999999995</c:v>
                </c:pt>
                <c:pt idx="3">
                  <c:v>72.650999999999996</c:v>
                </c:pt>
                <c:pt idx="4">
                  <c:v>72.74799999999999</c:v>
                </c:pt>
                <c:pt idx="5">
                  <c:v>72.8</c:v>
                </c:pt>
                <c:pt idx="6">
                  <c:v>72.853999999999999</c:v>
                </c:pt>
                <c:pt idx="7">
                  <c:v>72.766999999999996</c:v>
                </c:pt>
                <c:pt idx="8">
                  <c:v>72.811999999999998</c:v>
                </c:pt>
                <c:pt idx="9">
                  <c:v>72.864000000000004</c:v>
                </c:pt>
                <c:pt idx="10">
                  <c:v>72.744</c:v>
                </c:pt>
                <c:pt idx="11">
                  <c:v>72.736000000000004</c:v>
                </c:pt>
                <c:pt idx="12">
                  <c:v>72.61099999999999</c:v>
                </c:pt>
                <c:pt idx="13">
                  <c:v>72.739999999999995</c:v>
                </c:pt>
                <c:pt idx="14">
                  <c:v>72.819999999999993</c:v>
                </c:pt>
                <c:pt idx="15">
                  <c:v>72.753</c:v>
                </c:pt>
                <c:pt idx="16">
                  <c:v>72.798000000000002</c:v>
                </c:pt>
                <c:pt idx="17">
                  <c:v>72.796999999999997</c:v>
                </c:pt>
                <c:pt idx="18">
                  <c:v>72.918999999999997</c:v>
                </c:pt>
                <c:pt idx="19">
                  <c:v>72.795000000000002</c:v>
                </c:pt>
                <c:pt idx="20">
                  <c:v>72.759999999999991</c:v>
                </c:pt>
                <c:pt idx="21">
                  <c:v>72.679000000000002</c:v>
                </c:pt>
                <c:pt idx="22">
                  <c:v>72.602000000000004</c:v>
                </c:pt>
                <c:pt idx="23">
                  <c:v>72.731999999999999</c:v>
                </c:pt>
                <c:pt idx="24">
                  <c:v>72.587000000000003</c:v>
                </c:pt>
                <c:pt idx="25">
                  <c:v>72.578999999999994</c:v>
                </c:pt>
                <c:pt idx="26">
                  <c:v>72.59899999999999</c:v>
                </c:pt>
                <c:pt idx="27">
                  <c:v>72.2</c:v>
                </c:pt>
                <c:pt idx="28">
                  <c:v>72.709999999999994</c:v>
                </c:pt>
                <c:pt idx="29">
                  <c:v>72.701999999999998</c:v>
                </c:pt>
                <c:pt idx="30">
                  <c:v>72.734999999999999</c:v>
                </c:pt>
                <c:pt idx="31">
                  <c:v>72.744</c:v>
                </c:pt>
                <c:pt idx="32">
                  <c:v>72.777000000000001</c:v>
                </c:pt>
                <c:pt idx="33">
                  <c:v>72.792000000000002</c:v>
                </c:pt>
                <c:pt idx="34">
                  <c:v>72.748999999999995</c:v>
                </c:pt>
                <c:pt idx="35">
                  <c:v>72.67</c:v>
                </c:pt>
                <c:pt idx="36">
                  <c:v>72.652999999999992</c:v>
                </c:pt>
                <c:pt idx="37">
                  <c:v>72.60499999999999</c:v>
                </c:pt>
                <c:pt idx="38">
                  <c:v>72.622</c:v>
                </c:pt>
                <c:pt idx="39">
                  <c:v>72.637</c:v>
                </c:pt>
                <c:pt idx="40">
                  <c:v>72.650999999999996</c:v>
                </c:pt>
                <c:pt idx="41">
                  <c:v>72.462000000000003</c:v>
                </c:pt>
                <c:pt idx="42">
                  <c:v>72.563000000000002</c:v>
                </c:pt>
                <c:pt idx="43">
                  <c:v>72.543999999999997</c:v>
                </c:pt>
                <c:pt idx="44">
                  <c:v>72.619</c:v>
                </c:pt>
                <c:pt idx="45">
                  <c:v>72.513000000000005</c:v>
                </c:pt>
                <c:pt idx="46">
                  <c:v>72.467999999999989</c:v>
                </c:pt>
                <c:pt idx="47">
                  <c:v>72.436999999999998</c:v>
                </c:pt>
                <c:pt idx="48">
                  <c:v>72.477999999999994</c:v>
                </c:pt>
                <c:pt idx="49">
                  <c:v>72.527000000000001</c:v>
                </c:pt>
                <c:pt idx="50">
                  <c:v>72.301000000000002</c:v>
                </c:pt>
                <c:pt idx="51">
                  <c:v>72.259999999999991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'2020年全井戸集計表'!$M$2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'2020年全井戸集計表'!$M$3:$M$54</c:f>
              <c:numCache>
                <c:formatCode>0.000_ </c:formatCode>
                <c:ptCount val="52"/>
                <c:pt idx="0">
                  <c:v>65.921999999999997</c:v>
                </c:pt>
                <c:pt idx="1">
                  <c:v>65.844999999999999</c:v>
                </c:pt>
                <c:pt idx="2">
                  <c:v>65.837000000000003</c:v>
                </c:pt>
                <c:pt idx="3">
                  <c:v>65.703999999999994</c:v>
                </c:pt>
                <c:pt idx="4">
                  <c:v>65.808999999999997</c:v>
                </c:pt>
                <c:pt idx="5">
                  <c:v>65.872</c:v>
                </c:pt>
                <c:pt idx="6">
                  <c:v>65.807000000000002</c:v>
                </c:pt>
                <c:pt idx="7">
                  <c:v>65.399000000000001</c:v>
                </c:pt>
                <c:pt idx="8">
                  <c:v>65.263000000000005</c:v>
                </c:pt>
                <c:pt idx="9">
                  <c:v>65.292000000000002</c:v>
                </c:pt>
                <c:pt idx="10">
                  <c:v>65.384999999999991</c:v>
                </c:pt>
                <c:pt idx="11">
                  <c:v>65.143000000000001</c:v>
                </c:pt>
                <c:pt idx="12">
                  <c:v>64.828999999999994</c:v>
                </c:pt>
                <c:pt idx="13">
                  <c:v>64.876999999999995</c:v>
                </c:pt>
                <c:pt idx="14">
                  <c:v>64.867999999999995</c:v>
                </c:pt>
                <c:pt idx="15">
                  <c:v>64.947000000000003</c:v>
                </c:pt>
                <c:pt idx="16">
                  <c:v>64.968999999999994</c:v>
                </c:pt>
                <c:pt idx="17">
                  <c:v>64.978999999999999</c:v>
                </c:pt>
                <c:pt idx="18">
                  <c:v>65.072000000000003</c:v>
                </c:pt>
                <c:pt idx="19">
                  <c:v>64.905000000000001</c:v>
                </c:pt>
                <c:pt idx="20">
                  <c:v>64.861999999999995</c:v>
                </c:pt>
                <c:pt idx="21">
                  <c:v>64.798000000000002</c:v>
                </c:pt>
                <c:pt idx="22">
                  <c:v>64.703000000000003</c:v>
                </c:pt>
                <c:pt idx="23">
                  <c:v>64.807000000000002</c:v>
                </c:pt>
                <c:pt idx="24">
                  <c:v>64.733000000000004</c:v>
                </c:pt>
                <c:pt idx="25">
                  <c:v>64.772999999999996</c:v>
                </c:pt>
                <c:pt idx="26">
                  <c:v>64.902000000000001</c:v>
                </c:pt>
                <c:pt idx="27">
                  <c:v>65.076999999999998</c:v>
                </c:pt>
                <c:pt idx="28">
                  <c:v>65.176999999999992</c:v>
                </c:pt>
                <c:pt idx="29">
                  <c:v>65.197000000000003</c:v>
                </c:pt>
                <c:pt idx="30">
                  <c:v>65.180999999999997</c:v>
                </c:pt>
                <c:pt idx="31">
                  <c:v>65.103999999999999</c:v>
                </c:pt>
                <c:pt idx="32">
                  <c:v>65.076999999999998</c:v>
                </c:pt>
                <c:pt idx="33">
                  <c:v>65.019000000000005</c:v>
                </c:pt>
                <c:pt idx="34">
                  <c:v>64.929000000000002</c:v>
                </c:pt>
                <c:pt idx="35">
                  <c:v>64.849000000000004</c:v>
                </c:pt>
                <c:pt idx="36">
                  <c:v>65.013000000000005</c:v>
                </c:pt>
                <c:pt idx="37">
                  <c:v>64.960999999999999</c:v>
                </c:pt>
                <c:pt idx="38">
                  <c:v>65.001000000000005</c:v>
                </c:pt>
                <c:pt idx="39">
                  <c:v>65.111999999999995</c:v>
                </c:pt>
                <c:pt idx="40">
                  <c:v>65.14</c:v>
                </c:pt>
                <c:pt idx="41">
                  <c:v>65.17</c:v>
                </c:pt>
                <c:pt idx="42">
                  <c:v>65.244</c:v>
                </c:pt>
                <c:pt idx="43">
                  <c:v>65.533999999999992</c:v>
                </c:pt>
                <c:pt idx="44">
                  <c:v>65.194000000000003</c:v>
                </c:pt>
                <c:pt idx="45">
                  <c:v>65.009999999999991</c:v>
                </c:pt>
                <c:pt idx="46">
                  <c:v>64.884</c:v>
                </c:pt>
                <c:pt idx="47">
                  <c:v>64.823000000000008</c:v>
                </c:pt>
                <c:pt idx="48">
                  <c:v>64.819000000000003</c:v>
                </c:pt>
                <c:pt idx="49">
                  <c:v>64.869</c:v>
                </c:pt>
                <c:pt idx="50">
                  <c:v>64.682999999999993</c:v>
                </c:pt>
                <c:pt idx="51">
                  <c:v>64.646999999999991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'2020年全井戸集計表'!$N$2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'2020年全井戸集計表'!$N$3:$N$54</c:f>
              <c:numCache>
                <c:formatCode>0.00_ </c:formatCode>
                <c:ptCount val="52"/>
                <c:pt idx="0">
                  <c:v>71.814999999999998</c:v>
                </c:pt>
                <c:pt idx="1">
                  <c:v>71.852999999999994</c:v>
                </c:pt>
                <c:pt idx="2">
                  <c:v>72.276999999999987</c:v>
                </c:pt>
                <c:pt idx="3">
                  <c:v>72.120999999999995</c:v>
                </c:pt>
                <c:pt idx="4">
                  <c:v>72.087999999999994</c:v>
                </c:pt>
                <c:pt idx="5">
                  <c:v>71.88</c:v>
                </c:pt>
                <c:pt idx="6">
                  <c:v>71.765999999999991</c:v>
                </c:pt>
                <c:pt idx="7">
                  <c:v>71.614999999999995</c:v>
                </c:pt>
                <c:pt idx="8">
                  <c:v>71.532999999999987</c:v>
                </c:pt>
                <c:pt idx="9">
                  <c:v>71.832999999999998</c:v>
                </c:pt>
                <c:pt idx="10">
                  <c:v>71.975999999999999</c:v>
                </c:pt>
                <c:pt idx="11">
                  <c:v>72.13</c:v>
                </c:pt>
                <c:pt idx="12">
                  <c:v>73.228999999999999</c:v>
                </c:pt>
                <c:pt idx="13">
                  <c:v>72.144999999999996</c:v>
                </c:pt>
                <c:pt idx="14">
                  <c:v>72.846999999999994</c:v>
                </c:pt>
                <c:pt idx="15">
                  <c:v>72.956999999999994</c:v>
                </c:pt>
                <c:pt idx="16">
                  <c:v>71.966999999999999</c:v>
                </c:pt>
                <c:pt idx="17">
                  <c:v>71.72999999999999</c:v>
                </c:pt>
                <c:pt idx="18">
                  <c:v>71.639999999999986</c:v>
                </c:pt>
                <c:pt idx="19">
                  <c:v>71.528999999999996</c:v>
                </c:pt>
                <c:pt idx="20">
                  <c:v>71.533999999999992</c:v>
                </c:pt>
                <c:pt idx="21">
                  <c:v>71.515999999999991</c:v>
                </c:pt>
                <c:pt idx="22">
                  <c:v>71.522999999999996</c:v>
                </c:pt>
                <c:pt idx="23">
                  <c:v>71.509999999999991</c:v>
                </c:pt>
                <c:pt idx="24">
                  <c:v>71.514999999999986</c:v>
                </c:pt>
                <c:pt idx="25">
                  <c:v>73.370999999999995</c:v>
                </c:pt>
                <c:pt idx="26">
                  <c:v>73.254999999999995</c:v>
                </c:pt>
                <c:pt idx="27">
                  <c:v>72.151999999999987</c:v>
                </c:pt>
                <c:pt idx="28">
                  <c:v>72.866</c:v>
                </c:pt>
                <c:pt idx="29">
                  <c:v>72.25</c:v>
                </c:pt>
                <c:pt idx="30">
                  <c:v>71.911999999999992</c:v>
                </c:pt>
                <c:pt idx="31">
                  <c:v>71.727999999999994</c:v>
                </c:pt>
                <c:pt idx="32">
                  <c:v>71.532999999999987</c:v>
                </c:pt>
                <c:pt idx="33">
                  <c:v>71.524999999999991</c:v>
                </c:pt>
                <c:pt idx="34">
                  <c:v>71.534999999999997</c:v>
                </c:pt>
                <c:pt idx="35">
                  <c:v>71.525999999999996</c:v>
                </c:pt>
                <c:pt idx="36">
                  <c:v>71.597999999999999</c:v>
                </c:pt>
                <c:pt idx="37">
                  <c:v>71.527999999999992</c:v>
                </c:pt>
                <c:pt idx="38">
                  <c:v>72.19</c:v>
                </c:pt>
                <c:pt idx="39">
                  <c:v>71.530999999999992</c:v>
                </c:pt>
                <c:pt idx="40">
                  <c:v>72.590999999999994</c:v>
                </c:pt>
                <c:pt idx="41">
                  <c:v>72.262</c:v>
                </c:pt>
                <c:pt idx="42">
                  <c:v>71.616</c:v>
                </c:pt>
                <c:pt idx="43">
                  <c:v>71.532999999999987</c:v>
                </c:pt>
                <c:pt idx="44">
                  <c:v>71.52</c:v>
                </c:pt>
                <c:pt idx="45">
                  <c:v>71.521999999999991</c:v>
                </c:pt>
                <c:pt idx="46">
                  <c:v>71.521999999999991</c:v>
                </c:pt>
                <c:pt idx="47">
                  <c:v>71.512</c:v>
                </c:pt>
                <c:pt idx="48">
                  <c:v>71.512999999999991</c:v>
                </c:pt>
                <c:pt idx="49">
                  <c:v>71.506999999999991</c:v>
                </c:pt>
                <c:pt idx="50">
                  <c:v>71.514999999999986</c:v>
                </c:pt>
                <c:pt idx="51">
                  <c:v>71.512999999999991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'2020年全井戸集計表'!$O$2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'2020年全井戸集計表'!$O$3:$O$54</c:f>
              <c:numCache>
                <c:formatCode>0.000_ </c:formatCode>
                <c:ptCount val="52"/>
                <c:pt idx="0">
                  <c:v>66.407000000000011</c:v>
                </c:pt>
                <c:pt idx="1">
                  <c:v>66.424000000000007</c:v>
                </c:pt>
                <c:pt idx="2">
                  <c:v>66.40100000000001</c:v>
                </c:pt>
                <c:pt idx="3">
                  <c:v>66.445000000000007</c:v>
                </c:pt>
                <c:pt idx="4">
                  <c:v>67.123999999999995</c:v>
                </c:pt>
                <c:pt idx="5">
                  <c:v>66.742000000000004</c:v>
                </c:pt>
                <c:pt idx="6">
                  <c:v>66.432000000000002</c:v>
                </c:pt>
                <c:pt idx="7">
                  <c:v>66.301000000000002</c:v>
                </c:pt>
                <c:pt idx="8">
                  <c:v>66.236999999999995</c:v>
                </c:pt>
                <c:pt idx="9">
                  <c:v>66.2</c:v>
                </c:pt>
                <c:pt idx="10">
                  <c:v>66.47</c:v>
                </c:pt>
                <c:pt idx="11">
                  <c:v>66.531000000000006</c:v>
                </c:pt>
                <c:pt idx="12">
                  <c:v>66.542000000000002</c:v>
                </c:pt>
                <c:pt idx="13">
                  <c:v>67.164000000000001</c:v>
                </c:pt>
                <c:pt idx="14">
                  <c:v>66.823999999999998</c:v>
                </c:pt>
                <c:pt idx="15">
                  <c:v>67.447000000000003</c:v>
                </c:pt>
                <c:pt idx="16">
                  <c:v>67.38</c:v>
                </c:pt>
                <c:pt idx="17">
                  <c:v>66.519000000000005</c:v>
                </c:pt>
                <c:pt idx="18">
                  <c:v>66.498000000000005</c:v>
                </c:pt>
                <c:pt idx="19">
                  <c:v>66.400000000000006</c:v>
                </c:pt>
                <c:pt idx="20">
                  <c:v>66.365000000000009</c:v>
                </c:pt>
                <c:pt idx="21">
                  <c:v>66.257000000000005</c:v>
                </c:pt>
                <c:pt idx="22">
                  <c:v>66.180000000000007</c:v>
                </c:pt>
                <c:pt idx="23">
                  <c:v>66.113</c:v>
                </c:pt>
                <c:pt idx="24">
                  <c:v>66.085000000000008</c:v>
                </c:pt>
                <c:pt idx="25">
                  <c:v>65.986999999999995</c:v>
                </c:pt>
                <c:pt idx="26">
                  <c:v>67.543000000000006</c:v>
                </c:pt>
                <c:pt idx="27">
                  <c:v>68.012</c:v>
                </c:pt>
                <c:pt idx="28">
                  <c:v>68.052999999999997</c:v>
                </c:pt>
                <c:pt idx="29">
                  <c:v>68.5</c:v>
                </c:pt>
                <c:pt idx="30">
                  <c:v>66.820000000000007</c:v>
                </c:pt>
                <c:pt idx="31">
                  <c:v>66.540999999999997</c:v>
                </c:pt>
                <c:pt idx="32">
                  <c:v>66.454000000000008</c:v>
                </c:pt>
                <c:pt idx="33">
                  <c:v>66.407000000000011</c:v>
                </c:pt>
                <c:pt idx="34">
                  <c:v>66.359000000000009</c:v>
                </c:pt>
                <c:pt idx="35">
                  <c:v>66.272000000000006</c:v>
                </c:pt>
                <c:pt idx="36">
                  <c:v>66.201999999999998</c:v>
                </c:pt>
                <c:pt idx="37">
                  <c:v>66.157000000000011</c:v>
                </c:pt>
                <c:pt idx="38">
                  <c:v>66.129000000000005</c:v>
                </c:pt>
                <c:pt idx="39">
                  <c:v>66.072000000000003</c:v>
                </c:pt>
                <c:pt idx="40">
                  <c:v>67.032000000000011</c:v>
                </c:pt>
                <c:pt idx="41">
                  <c:v>67.100999999999999</c:v>
                </c:pt>
                <c:pt idx="42">
                  <c:v>66.783000000000001</c:v>
                </c:pt>
                <c:pt idx="43">
                  <c:v>66.516999999999996</c:v>
                </c:pt>
                <c:pt idx="44">
                  <c:v>66.451000000000008</c:v>
                </c:pt>
                <c:pt idx="45">
                  <c:v>66.320999999999998</c:v>
                </c:pt>
                <c:pt idx="46">
                  <c:v>66.246000000000009</c:v>
                </c:pt>
                <c:pt idx="47">
                  <c:v>66.173000000000002</c:v>
                </c:pt>
                <c:pt idx="48">
                  <c:v>66.141999999999996</c:v>
                </c:pt>
                <c:pt idx="49">
                  <c:v>66.123000000000005</c:v>
                </c:pt>
                <c:pt idx="50">
                  <c:v>66.055000000000007</c:v>
                </c:pt>
                <c:pt idx="51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'2020年全井戸集計表'!$P$2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'2020年全井戸集計表'!$P$3:$P$54</c:f>
              <c:numCache>
                <c:formatCode>General</c:formatCode>
                <c:ptCount val="52"/>
                <c:pt idx="0">
                  <c:v>57.197999999999993</c:v>
                </c:pt>
                <c:pt idx="1">
                  <c:v>57.237999999999992</c:v>
                </c:pt>
                <c:pt idx="2">
                  <c:v>57.24499999999999</c:v>
                </c:pt>
                <c:pt idx="3">
                  <c:v>57.192999999999998</c:v>
                </c:pt>
                <c:pt idx="4">
                  <c:v>57.41</c:v>
                </c:pt>
                <c:pt idx="5">
                  <c:v>57.339999999999989</c:v>
                </c:pt>
                <c:pt idx="6">
                  <c:v>57.316999999999993</c:v>
                </c:pt>
                <c:pt idx="7">
                  <c:v>57.252999999999993</c:v>
                </c:pt>
                <c:pt idx="8">
                  <c:v>57.236999999999995</c:v>
                </c:pt>
                <c:pt idx="9">
                  <c:v>57.254999999999995</c:v>
                </c:pt>
                <c:pt idx="10">
                  <c:v>57.365999999999993</c:v>
                </c:pt>
                <c:pt idx="11">
                  <c:v>57.347999999999992</c:v>
                </c:pt>
                <c:pt idx="12">
                  <c:v>56.844999999999992</c:v>
                </c:pt>
                <c:pt idx="13">
                  <c:v>57.37299999999999</c:v>
                </c:pt>
                <c:pt idx="14">
                  <c:v>57.401999999999994</c:v>
                </c:pt>
                <c:pt idx="15">
                  <c:v>57.432999999999993</c:v>
                </c:pt>
                <c:pt idx="16">
                  <c:v>57.533999999999992</c:v>
                </c:pt>
                <c:pt idx="17">
                  <c:v>57.342999999999989</c:v>
                </c:pt>
                <c:pt idx="18">
                  <c:v>57.319999999999993</c:v>
                </c:pt>
                <c:pt idx="19">
                  <c:v>57.364999999999995</c:v>
                </c:pt>
                <c:pt idx="20">
                  <c:v>57.330999999999989</c:v>
                </c:pt>
                <c:pt idx="21">
                  <c:v>57.286999999999992</c:v>
                </c:pt>
                <c:pt idx="22">
                  <c:v>57.302999999999997</c:v>
                </c:pt>
                <c:pt idx="23">
                  <c:v>57.320999999999998</c:v>
                </c:pt>
                <c:pt idx="24">
                  <c:v>58.384999999999991</c:v>
                </c:pt>
                <c:pt idx="25">
                  <c:v>57.35499999999999</c:v>
                </c:pt>
                <c:pt idx="26">
                  <c:v>57.487999999999992</c:v>
                </c:pt>
                <c:pt idx="27">
                  <c:v>57.880999999999993</c:v>
                </c:pt>
                <c:pt idx="28">
                  <c:v>57.658999999999992</c:v>
                </c:pt>
                <c:pt idx="29">
                  <c:v>57.769999999999996</c:v>
                </c:pt>
                <c:pt idx="30">
                  <c:v>57.380999999999993</c:v>
                </c:pt>
                <c:pt idx="31">
                  <c:v>57.304999999999993</c:v>
                </c:pt>
                <c:pt idx="32">
                  <c:v>57.319999999999993</c:v>
                </c:pt>
                <c:pt idx="33">
                  <c:v>57.322999999999993</c:v>
                </c:pt>
                <c:pt idx="34">
                  <c:v>57.301999999999992</c:v>
                </c:pt>
                <c:pt idx="35">
                  <c:v>57.274999999999991</c:v>
                </c:pt>
                <c:pt idx="36">
                  <c:v>57.287999999999997</c:v>
                </c:pt>
                <c:pt idx="37">
                  <c:v>57.287999999999997</c:v>
                </c:pt>
                <c:pt idx="38">
                  <c:v>57.302999999999997</c:v>
                </c:pt>
                <c:pt idx="39">
                  <c:v>57.292999999999992</c:v>
                </c:pt>
                <c:pt idx="40">
                  <c:v>57.313999999999993</c:v>
                </c:pt>
                <c:pt idx="41">
                  <c:v>57.293999999999997</c:v>
                </c:pt>
                <c:pt idx="42">
                  <c:v>57.319999999999993</c:v>
                </c:pt>
                <c:pt idx="43">
                  <c:v>57.252999999999993</c:v>
                </c:pt>
                <c:pt idx="44">
                  <c:v>57.275999999999996</c:v>
                </c:pt>
                <c:pt idx="45">
                  <c:v>57.210999999999999</c:v>
                </c:pt>
                <c:pt idx="46">
                  <c:v>57.252999999999993</c:v>
                </c:pt>
                <c:pt idx="47">
                  <c:v>57.253999999999991</c:v>
                </c:pt>
                <c:pt idx="48">
                  <c:v>57.221999999999994</c:v>
                </c:pt>
                <c:pt idx="49">
                  <c:v>57.282999999999994</c:v>
                </c:pt>
                <c:pt idx="50">
                  <c:v>57.314999999999998</c:v>
                </c:pt>
                <c:pt idx="51">
                  <c:v>57.288999999999994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'2020年全井戸集計表'!$Q$2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'2020年全井戸集計表'!$Q$3:$Q$54</c:f>
              <c:numCache>
                <c:formatCode>0.000_ </c:formatCode>
                <c:ptCount val="52"/>
                <c:pt idx="0">
                  <c:v>55.182000000000002</c:v>
                </c:pt>
                <c:pt idx="1">
                  <c:v>55.150000000000006</c:v>
                </c:pt>
                <c:pt idx="2">
                  <c:v>55.201000000000008</c:v>
                </c:pt>
                <c:pt idx="3">
                  <c:v>55.117000000000004</c:v>
                </c:pt>
                <c:pt idx="4">
                  <c:v>55.356999999999999</c:v>
                </c:pt>
                <c:pt idx="5">
                  <c:v>55.395000000000003</c:v>
                </c:pt>
                <c:pt idx="6">
                  <c:v>55.247</c:v>
                </c:pt>
                <c:pt idx="7">
                  <c:v>54.902000000000001</c:v>
                </c:pt>
                <c:pt idx="8">
                  <c:v>54.742000000000004</c:v>
                </c:pt>
                <c:pt idx="9">
                  <c:v>54.764000000000003</c:v>
                </c:pt>
                <c:pt idx="10">
                  <c:v>54.838999999999999</c:v>
                </c:pt>
                <c:pt idx="11">
                  <c:v>54.745000000000005</c:v>
                </c:pt>
                <c:pt idx="12">
                  <c:v>54.466999999999999</c:v>
                </c:pt>
                <c:pt idx="13">
                  <c:v>54.563000000000002</c:v>
                </c:pt>
                <c:pt idx="14">
                  <c:v>54.545000000000002</c:v>
                </c:pt>
                <c:pt idx="15">
                  <c:v>54.47</c:v>
                </c:pt>
                <c:pt idx="16">
                  <c:v>54.504000000000005</c:v>
                </c:pt>
                <c:pt idx="17">
                  <c:v>54.392000000000003</c:v>
                </c:pt>
                <c:pt idx="18">
                  <c:v>54.5</c:v>
                </c:pt>
                <c:pt idx="19">
                  <c:v>54.356999999999999</c:v>
                </c:pt>
                <c:pt idx="20">
                  <c:v>54.299000000000007</c:v>
                </c:pt>
                <c:pt idx="21">
                  <c:v>54.212000000000003</c:v>
                </c:pt>
                <c:pt idx="22">
                  <c:v>54.114000000000004</c:v>
                </c:pt>
                <c:pt idx="23">
                  <c:v>54.307000000000002</c:v>
                </c:pt>
                <c:pt idx="24">
                  <c:v>54.152000000000001</c:v>
                </c:pt>
                <c:pt idx="25">
                  <c:v>54.267000000000003</c:v>
                </c:pt>
                <c:pt idx="26">
                  <c:v>54.469000000000001</c:v>
                </c:pt>
                <c:pt idx="27">
                  <c:v>54.677000000000007</c:v>
                </c:pt>
                <c:pt idx="28">
                  <c:v>54.767000000000003</c:v>
                </c:pt>
                <c:pt idx="29">
                  <c:v>54.746000000000002</c:v>
                </c:pt>
                <c:pt idx="30">
                  <c:v>54.622</c:v>
                </c:pt>
                <c:pt idx="31">
                  <c:v>54.501000000000005</c:v>
                </c:pt>
                <c:pt idx="32">
                  <c:v>54.451999999999998</c:v>
                </c:pt>
                <c:pt idx="33">
                  <c:v>54.444000000000003</c:v>
                </c:pt>
                <c:pt idx="34">
                  <c:v>54.362000000000002</c:v>
                </c:pt>
                <c:pt idx="35">
                  <c:v>54.301000000000002</c:v>
                </c:pt>
                <c:pt idx="36">
                  <c:v>54.414000000000001</c:v>
                </c:pt>
                <c:pt idx="37">
                  <c:v>54.290000000000006</c:v>
                </c:pt>
                <c:pt idx="38">
                  <c:v>54.311999999999998</c:v>
                </c:pt>
                <c:pt idx="39">
                  <c:v>54.457000000000008</c:v>
                </c:pt>
                <c:pt idx="40">
                  <c:v>54.561999999999998</c:v>
                </c:pt>
                <c:pt idx="41">
                  <c:v>54.64</c:v>
                </c:pt>
                <c:pt idx="42">
                  <c:v>54.636000000000003</c:v>
                </c:pt>
                <c:pt idx="43">
                  <c:v>54.594000000000001</c:v>
                </c:pt>
                <c:pt idx="44">
                  <c:v>54.627000000000002</c:v>
                </c:pt>
                <c:pt idx="45">
                  <c:v>54.484000000000002</c:v>
                </c:pt>
                <c:pt idx="46">
                  <c:v>54.372</c:v>
                </c:pt>
                <c:pt idx="47">
                  <c:v>54.344999999999999</c:v>
                </c:pt>
                <c:pt idx="48">
                  <c:v>54.372</c:v>
                </c:pt>
                <c:pt idx="49">
                  <c:v>54.379000000000005</c:v>
                </c:pt>
                <c:pt idx="50">
                  <c:v>54.162000000000006</c:v>
                </c:pt>
                <c:pt idx="51">
                  <c:v>54.134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'2020年全井戸集計表'!$R$2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'2020年全井戸集計表'!$R$3:$R$54</c:f>
              <c:numCache>
                <c:formatCode>0.000_ </c:formatCode>
                <c:ptCount val="52"/>
                <c:pt idx="0">
                  <c:v>55.919999999999995</c:v>
                </c:pt>
                <c:pt idx="1">
                  <c:v>55.808999999999997</c:v>
                </c:pt>
                <c:pt idx="2">
                  <c:v>55.786999999999992</c:v>
                </c:pt>
                <c:pt idx="3">
                  <c:v>55.747</c:v>
                </c:pt>
                <c:pt idx="4">
                  <c:v>55.856999999999999</c:v>
                </c:pt>
                <c:pt idx="5">
                  <c:v>55.888999999999996</c:v>
                </c:pt>
                <c:pt idx="6">
                  <c:v>55.673999999999992</c:v>
                </c:pt>
                <c:pt idx="7">
                  <c:v>52.725999999999999</c:v>
                </c:pt>
                <c:pt idx="8">
                  <c:v>52.712999999999994</c:v>
                </c:pt>
                <c:pt idx="9">
                  <c:v>52.747999999999998</c:v>
                </c:pt>
                <c:pt idx="10">
                  <c:v>51.616</c:v>
                </c:pt>
                <c:pt idx="11">
                  <c:v>51.660999999999994</c:v>
                </c:pt>
                <c:pt idx="12">
                  <c:v>50.878999999999991</c:v>
                </c:pt>
                <c:pt idx="13">
                  <c:v>50.321999999999996</c:v>
                </c:pt>
                <c:pt idx="14">
                  <c:v>50.174999999999997</c:v>
                </c:pt>
                <c:pt idx="15">
                  <c:v>50.285999999999994</c:v>
                </c:pt>
                <c:pt idx="16">
                  <c:v>50.251999999999995</c:v>
                </c:pt>
                <c:pt idx="17">
                  <c:v>50.156999999999996</c:v>
                </c:pt>
                <c:pt idx="18">
                  <c:v>50.102999999999994</c:v>
                </c:pt>
                <c:pt idx="19">
                  <c:v>49.986999999999995</c:v>
                </c:pt>
                <c:pt idx="20">
                  <c:v>50.018999999999991</c:v>
                </c:pt>
                <c:pt idx="21">
                  <c:v>49.957999999999998</c:v>
                </c:pt>
                <c:pt idx="22">
                  <c:v>49.919999999999995</c:v>
                </c:pt>
                <c:pt idx="23">
                  <c:v>49.931999999999995</c:v>
                </c:pt>
                <c:pt idx="24">
                  <c:v>49.986999999999995</c:v>
                </c:pt>
                <c:pt idx="25">
                  <c:v>50.206999999999994</c:v>
                </c:pt>
                <c:pt idx="26">
                  <c:v>50.529999999999994</c:v>
                </c:pt>
                <c:pt idx="27">
                  <c:v>50.603999999999999</c:v>
                </c:pt>
                <c:pt idx="28">
                  <c:v>50.735999999999997</c:v>
                </c:pt>
                <c:pt idx="29">
                  <c:v>50.643999999999991</c:v>
                </c:pt>
                <c:pt idx="30">
                  <c:v>50.518000000000001</c:v>
                </c:pt>
                <c:pt idx="31">
                  <c:v>50.355999999999995</c:v>
                </c:pt>
                <c:pt idx="32">
                  <c:v>50.274000000000001</c:v>
                </c:pt>
                <c:pt idx="33">
                  <c:v>50.19</c:v>
                </c:pt>
                <c:pt idx="34">
                  <c:v>50.143999999999991</c:v>
                </c:pt>
                <c:pt idx="35">
                  <c:v>50.103999999999999</c:v>
                </c:pt>
                <c:pt idx="36">
                  <c:v>50.387</c:v>
                </c:pt>
                <c:pt idx="37">
                  <c:v>50.132999999999996</c:v>
                </c:pt>
                <c:pt idx="38">
                  <c:v>50.382999999999996</c:v>
                </c:pt>
                <c:pt idx="39">
                  <c:v>50.379999999999995</c:v>
                </c:pt>
                <c:pt idx="40">
                  <c:v>50.741999999999997</c:v>
                </c:pt>
                <c:pt idx="41">
                  <c:v>50.775999999999996</c:v>
                </c:pt>
                <c:pt idx="42">
                  <c:v>50.714999999999996</c:v>
                </c:pt>
                <c:pt idx="43">
                  <c:v>50.557999999999993</c:v>
                </c:pt>
                <c:pt idx="44">
                  <c:v>50.584999999999994</c:v>
                </c:pt>
                <c:pt idx="45">
                  <c:v>50.37</c:v>
                </c:pt>
                <c:pt idx="46">
                  <c:v>50.25</c:v>
                </c:pt>
                <c:pt idx="47">
                  <c:v>50.184999999999995</c:v>
                </c:pt>
                <c:pt idx="48">
                  <c:v>50.191999999999993</c:v>
                </c:pt>
                <c:pt idx="49">
                  <c:v>50.108999999999995</c:v>
                </c:pt>
                <c:pt idx="50">
                  <c:v>50.033999999999992</c:v>
                </c:pt>
                <c:pt idx="51">
                  <c:v>49.982999999999997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'2020年全井戸集計表'!$S$2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'2020年全井戸集計表'!$S$3:$S$54</c:f>
              <c:numCache>
                <c:formatCode>0.000_ </c:formatCode>
                <c:ptCount val="52"/>
                <c:pt idx="0">
                  <c:v>63.771999999999998</c:v>
                </c:pt>
                <c:pt idx="1">
                  <c:v>63.625999999999998</c:v>
                </c:pt>
                <c:pt idx="2">
                  <c:v>63.510999999999996</c:v>
                </c:pt>
                <c:pt idx="3">
                  <c:v>63.561999999999998</c:v>
                </c:pt>
                <c:pt idx="4">
                  <c:v>65.864999999999995</c:v>
                </c:pt>
                <c:pt idx="5">
                  <c:v>63.903999999999996</c:v>
                </c:pt>
                <c:pt idx="6">
                  <c:v>63.505000000000003</c:v>
                </c:pt>
                <c:pt idx="7">
                  <c:v>63.238</c:v>
                </c:pt>
                <c:pt idx="8">
                  <c:v>62.85</c:v>
                </c:pt>
                <c:pt idx="9">
                  <c:v>62.555</c:v>
                </c:pt>
                <c:pt idx="10">
                  <c:v>63.396999999999998</c:v>
                </c:pt>
                <c:pt idx="11">
                  <c:v>64.44</c:v>
                </c:pt>
                <c:pt idx="12">
                  <c:v>67.361999999999995</c:v>
                </c:pt>
                <c:pt idx="13">
                  <c:v>66.394999999999996</c:v>
                </c:pt>
                <c:pt idx="14">
                  <c:v>66.971999999999994</c:v>
                </c:pt>
                <c:pt idx="15">
                  <c:v>68.442000000000007</c:v>
                </c:pt>
                <c:pt idx="16">
                  <c:v>66.007000000000005</c:v>
                </c:pt>
                <c:pt idx="17">
                  <c:v>63.664999999999999</c:v>
                </c:pt>
                <c:pt idx="18">
                  <c:v>63.585000000000001</c:v>
                </c:pt>
                <c:pt idx="19">
                  <c:v>63.375999999999998</c:v>
                </c:pt>
                <c:pt idx="20">
                  <c:v>63.244999999999997</c:v>
                </c:pt>
                <c:pt idx="21">
                  <c:v>65.658000000000001</c:v>
                </c:pt>
                <c:pt idx="22">
                  <c:v>62.328000000000003</c:v>
                </c:pt>
                <c:pt idx="23">
                  <c:v>62.34</c:v>
                </c:pt>
                <c:pt idx="24">
                  <c:v>62.311999999999998</c:v>
                </c:pt>
                <c:pt idx="25">
                  <c:v>67.688000000000002</c:v>
                </c:pt>
                <c:pt idx="26">
                  <c:v>68.525999999999996</c:v>
                </c:pt>
                <c:pt idx="27">
                  <c:v>67.454999999999998</c:v>
                </c:pt>
                <c:pt idx="28">
                  <c:v>68.61</c:v>
                </c:pt>
                <c:pt idx="29">
                  <c:v>66.248999999999995</c:v>
                </c:pt>
                <c:pt idx="30">
                  <c:v>64.253</c:v>
                </c:pt>
                <c:pt idx="31">
                  <c:v>63.911999999999999</c:v>
                </c:pt>
                <c:pt idx="32">
                  <c:v>63.792999999999999</c:v>
                </c:pt>
                <c:pt idx="33">
                  <c:v>63.564999999999998</c:v>
                </c:pt>
                <c:pt idx="34">
                  <c:v>63.225000000000001</c:v>
                </c:pt>
                <c:pt idx="35">
                  <c:v>63.503999999999998</c:v>
                </c:pt>
                <c:pt idx="36">
                  <c:v>62.387</c:v>
                </c:pt>
                <c:pt idx="37">
                  <c:v>62.317</c:v>
                </c:pt>
                <c:pt idx="38">
                  <c:v>62.493000000000002</c:v>
                </c:pt>
                <c:pt idx="39">
                  <c:v>63.644999999999996</c:v>
                </c:pt>
                <c:pt idx="40">
                  <c:v>67.613</c:v>
                </c:pt>
                <c:pt idx="41">
                  <c:v>65.97</c:v>
                </c:pt>
                <c:pt idx="42">
                  <c:v>64.763000000000005</c:v>
                </c:pt>
                <c:pt idx="43">
                  <c:v>63.594999999999999</c:v>
                </c:pt>
                <c:pt idx="44">
                  <c:v>63.433</c:v>
                </c:pt>
                <c:pt idx="45">
                  <c:v>63.3</c:v>
                </c:pt>
                <c:pt idx="46">
                  <c:v>62.969000000000001</c:v>
                </c:pt>
                <c:pt idx="47">
                  <c:v>62.471000000000004</c:v>
                </c:pt>
                <c:pt idx="48">
                  <c:v>62.344999999999999</c:v>
                </c:pt>
                <c:pt idx="49">
                  <c:v>62.33</c:v>
                </c:pt>
                <c:pt idx="50">
                  <c:v>62.230000000000004</c:v>
                </c:pt>
                <c:pt idx="51">
                  <c:v>62.155000000000001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'2020年全井戸集計表'!$T$2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'2020年全井戸集計表'!$T$3:$T$54</c:f>
              <c:numCache>
                <c:formatCode>0.000_ </c:formatCode>
                <c:ptCount val="52"/>
                <c:pt idx="0">
                  <c:v>55.584000000000003</c:v>
                </c:pt>
                <c:pt idx="1">
                  <c:v>55.773000000000003</c:v>
                </c:pt>
                <c:pt idx="2">
                  <c:v>55.777000000000001</c:v>
                </c:pt>
                <c:pt idx="3">
                  <c:v>55.762</c:v>
                </c:pt>
                <c:pt idx="4">
                  <c:v>56.831000000000003</c:v>
                </c:pt>
                <c:pt idx="5">
                  <c:v>56.394000000000005</c:v>
                </c:pt>
                <c:pt idx="6">
                  <c:v>56.034000000000006</c:v>
                </c:pt>
                <c:pt idx="7">
                  <c:v>55.789000000000001</c:v>
                </c:pt>
                <c:pt idx="8">
                  <c:v>55.694000000000003</c:v>
                </c:pt>
                <c:pt idx="9">
                  <c:v>55.741</c:v>
                </c:pt>
                <c:pt idx="10">
                  <c:v>55.818000000000005</c:v>
                </c:pt>
                <c:pt idx="11">
                  <c:v>55.915000000000006</c:v>
                </c:pt>
                <c:pt idx="12">
                  <c:v>56.164000000000001</c:v>
                </c:pt>
                <c:pt idx="13">
                  <c:v>56.924000000000007</c:v>
                </c:pt>
                <c:pt idx="14">
                  <c:v>56.707000000000008</c:v>
                </c:pt>
                <c:pt idx="15">
                  <c:v>57.212000000000003</c:v>
                </c:pt>
                <c:pt idx="16">
                  <c:v>57.086000000000006</c:v>
                </c:pt>
                <c:pt idx="17">
                  <c:v>55.790000000000006</c:v>
                </c:pt>
                <c:pt idx="18">
                  <c:v>55.667000000000002</c:v>
                </c:pt>
                <c:pt idx="19">
                  <c:v>55.489000000000004</c:v>
                </c:pt>
                <c:pt idx="20">
                  <c:v>55.257000000000005</c:v>
                </c:pt>
                <c:pt idx="21">
                  <c:v>55.091000000000008</c:v>
                </c:pt>
                <c:pt idx="22">
                  <c:v>55.049000000000007</c:v>
                </c:pt>
                <c:pt idx="23">
                  <c:v>55.028000000000006</c:v>
                </c:pt>
                <c:pt idx="24">
                  <c:v>55.004000000000005</c:v>
                </c:pt>
                <c:pt idx="25">
                  <c:v>55.792000000000002</c:v>
                </c:pt>
                <c:pt idx="26">
                  <c:v>57.216000000000008</c:v>
                </c:pt>
                <c:pt idx="27">
                  <c:v>57.427000000000007</c:v>
                </c:pt>
                <c:pt idx="28">
                  <c:v>57.527000000000001</c:v>
                </c:pt>
                <c:pt idx="29">
                  <c:v>57.113000000000007</c:v>
                </c:pt>
                <c:pt idx="30">
                  <c:v>56.181000000000004</c:v>
                </c:pt>
                <c:pt idx="31">
                  <c:v>55.597000000000008</c:v>
                </c:pt>
                <c:pt idx="32">
                  <c:v>55.632000000000005</c:v>
                </c:pt>
                <c:pt idx="33">
                  <c:v>55.309000000000005</c:v>
                </c:pt>
                <c:pt idx="34">
                  <c:v>55.131</c:v>
                </c:pt>
                <c:pt idx="35">
                  <c:v>55.022000000000006</c:v>
                </c:pt>
                <c:pt idx="36">
                  <c:v>55.027000000000001</c:v>
                </c:pt>
                <c:pt idx="37">
                  <c:v>54.960000000000008</c:v>
                </c:pt>
                <c:pt idx="38">
                  <c:v>55.02</c:v>
                </c:pt>
                <c:pt idx="39">
                  <c:v>55.512</c:v>
                </c:pt>
                <c:pt idx="40">
                  <c:v>56.703000000000003</c:v>
                </c:pt>
                <c:pt idx="41">
                  <c:v>56.605000000000004</c:v>
                </c:pt>
                <c:pt idx="42">
                  <c:v>56.307000000000002</c:v>
                </c:pt>
                <c:pt idx="43">
                  <c:v>55.881</c:v>
                </c:pt>
                <c:pt idx="44">
                  <c:v>55.903000000000006</c:v>
                </c:pt>
                <c:pt idx="45">
                  <c:v>55.766000000000005</c:v>
                </c:pt>
                <c:pt idx="46">
                  <c:v>55.695000000000007</c:v>
                </c:pt>
                <c:pt idx="47">
                  <c:v>55.571000000000005</c:v>
                </c:pt>
                <c:pt idx="48">
                  <c:v>55.416000000000004</c:v>
                </c:pt>
                <c:pt idx="49">
                  <c:v>55.365000000000009</c:v>
                </c:pt>
                <c:pt idx="50">
                  <c:v>55.582000000000008</c:v>
                </c:pt>
                <c:pt idx="51">
                  <c:v>55.360000000000007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'2020年全井戸集計表'!$U$2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'2020年全井戸集計表'!$U$3:$U$54</c:f>
              <c:numCache>
                <c:formatCode>0.000_ </c:formatCode>
                <c:ptCount val="52"/>
                <c:pt idx="0">
                  <c:v>52.482000000000006</c:v>
                </c:pt>
                <c:pt idx="1">
                  <c:v>52.474000000000004</c:v>
                </c:pt>
                <c:pt idx="2">
                  <c:v>52.519000000000005</c:v>
                </c:pt>
                <c:pt idx="3">
                  <c:v>52.486000000000004</c:v>
                </c:pt>
                <c:pt idx="4">
                  <c:v>52.572000000000003</c:v>
                </c:pt>
                <c:pt idx="5">
                  <c:v>52.564000000000007</c:v>
                </c:pt>
                <c:pt idx="6">
                  <c:v>52.496000000000009</c:v>
                </c:pt>
                <c:pt idx="7">
                  <c:v>52.444000000000003</c:v>
                </c:pt>
                <c:pt idx="8">
                  <c:v>52.414000000000001</c:v>
                </c:pt>
                <c:pt idx="9">
                  <c:v>52.470000000000006</c:v>
                </c:pt>
                <c:pt idx="10">
                  <c:v>52.446000000000005</c:v>
                </c:pt>
                <c:pt idx="11">
                  <c:v>52.416000000000004</c:v>
                </c:pt>
                <c:pt idx="12">
                  <c:v>52.422000000000004</c:v>
                </c:pt>
                <c:pt idx="13">
                  <c:v>52.362000000000009</c:v>
                </c:pt>
                <c:pt idx="14">
                  <c:v>52.293000000000006</c:v>
                </c:pt>
                <c:pt idx="15">
                  <c:v>52.362000000000009</c:v>
                </c:pt>
                <c:pt idx="16">
                  <c:v>52.313000000000002</c:v>
                </c:pt>
                <c:pt idx="17">
                  <c:v>52.254000000000005</c:v>
                </c:pt>
                <c:pt idx="18">
                  <c:v>52.274000000000001</c:v>
                </c:pt>
                <c:pt idx="19">
                  <c:v>52.235000000000007</c:v>
                </c:pt>
                <c:pt idx="20">
                  <c:v>52.242000000000004</c:v>
                </c:pt>
                <c:pt idx="21">
                  <c:v>52.222000000000008</c:v>
                </c:pt>
                <c:pt idx="22">
                  <c:v>52.171000000000006</c:v>
                </c:pt>
                <c:pt idx="23">
                  <c:v>52.214000000000006</c:v>
                </c:pt>
                <c:pt idx="24">
                  <c:v>52.223000000000006</c:v>
                </c:pt>
                <c:pt idx="25">
                  <c:v>52.221000000000004</c:v>
                </c:pt>
                <c:pt idx="26">
                  <c:v>52.309000000000005</c:v>
                </c:pt>
                <c:pt idx="27">
                  <c:v>52.31</c:v>
                </c:pt>
                <c:pt idx="28">
                  <c:v>52.371000000000009</c:v>
                </c:pt>
                <c:pt idx="29">
                  <c:v>52.334000000000003</c:v>
                </c:pt>
                <c:pt idx="30">
                  <c:v>52.276000000000003</c:v>
                </c:pt>
                <c:pt idx="31">
                  <c:v>52.257000000000005</c:v>
                </c:pt>
                <c:pt idx="32">
                  <c:v>52.246000000000009</c:v>
                </c:pt>
                <c:pt idx="33">
                  <c:v>52.259</c:v>
                </c:pt>
                <c:pt idx="34">
                  <c:v>52.235000000000007</c:v>
                </c:pt>
                <c:pt idx="35">
                  <c:v>52.234000000000009</c:v>
                </c:pt>
                <c:pt idx="36">
                  <c:v>52.25200000000001</c:v>
                </c:pt>
                <c:pt idx="37">
                  <c:v>52.212000000000003</c:v>
                </c:pt>
                <c:pt idx="38">
                  <c:v>52.214000000000006</c:v>
                </c:pt>
                <c:pt idx="39">
                  <c:v>52.241</c:v>
                </c:pt>
                <c:pt idx="40">
                  <c:v>52.406000000000006</c:v>
                </c:pt>
                <c:pt idx="41">
                  <c:v>52.38900000000001</c:v>
                </c:pt>
                <c:pt idx="42">
                  <c:v>52.332000000000008</c:v>
                </c:pt>
                <c:pt idx="43">
                  <c:v>52.329000000000008</c:v>
                </c:pt>
                <c:pt idx="44">
                  <c:v>52.329000000000008</c:v>
                </c:pt>
                <c:pt idx="45">
                  <c:v>52.303000000000004</c:v>
                </c:pt>
                <c:pt idx="46">
                  <c:v>52.226000000000006</c:v>
                </c:pt>
                <c:pt idx="47">
                  <c:v>52.236000000000004</c:v>
                </c:pt>
                <c:pt idx="48">
                  <c:v>52.254000000000005</c:v>
                </c:pt>
                <c:pt idx="49">
                  <c:v>52.219000000000008</c:v>
                </c:pt>
                <c:pt idx="50">
                  <c:v>52.189000000000007</c:v>
                </c:pt>
                <c:pt idx="51">
                  <c:v>52.181000000000004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'2020年全井戸集計表'!$V$2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'2020年全井戸集計表'!$V$3:$V$54</c:f>
              <c:numCache>
                <c:formatCode>0.000_ </c:formatCode>
                <c:ptCount val="52"/>
                <c:pt idx="0">
                  <c:v>53.412999999999997</c:v>
                </c:pt>
                <c:pt idx="1">
                  <c:v>53.364000000000004</c:v>
                </c:pt>
                <c:pt idx="2">
                  <c:v>53.379999999999995</c:v>
                </c:pt>
                <c:pt idx="3">
                  <c:v>53.35</c:v>
                </c:pt>
                <c:pt idx="4">
                  <c:v>53.370999999999995</c:v>
                </c:pt>
                <c:pt idx="5">
                  <c:v>53.412999999999997</c:v>
                </c:pt>
                <c:pt idx="6">
                  <c:v>53.317</c:v>
                </c:pt>
                <c:pt idx="7">
                  <c:v>51.057000000000002</c:v>
                </c:pt>
                <c:pt idx="8">
                  <c:v>51.103999999999999</c:v>
                </c:pt>
                <c:pt idx="9">
                  <c:v>51.170999999999999</c:v>
                </c:pt>
                <c:pt idx="10">
                  <c:v>51.087000000000003</c:v>
                </c:pt>
                <c:pt idx="11">
                  <c:v>51.158000000000001</c:v>
                </c:pt>
                <c:pt idx="12">
                  <c:v>50.658000000000001</c:v>
                </c:pt>
                <c:pt idx="13">
                  <c:v>49.737000000000002</c:v>
                </c:pt>
                <c:pt idx="14">
                  <c:v>49.661999999999999</c:v>
                </c:pt>
                <c:pt idx="15">
                  <c:v>49.736000000000004</c:v>
                </c:pt>
                <c:pt idx="16">
                  <c:v>49.673999999999999</c:v>
                </c:pt>
                <c:pt idx="17">
                  <c:v>49.620000000000005</c:v>
                </c:pt>
                <c:pt idx="18">
                  <c:v>49.613</c:v>
                </c:pt>
                <c:pt idx="19">
                  <c:v>49.533000000000001</c:v>
                </c:pt>
                <c:pt idx="20">
                  <c:v>49.545999999999999</c:v>
                </c:pt>
                <c:pt idx="21">
                  <c:v>49.506</c:v>
                </c:pt>
                <c:pt idx="22">
                  <c:v>49.480000000000004</c:v>
                </c:pt>
                <c:pt idx="23">
                  <c:v>49.515000000000001</c:v>
                </c:pt>
                <c:pt idx="24">
                  <c:v>49.542999999999999</c:v>
                </c:pt>
                <c:pt idx="25">
                  <c:v>49.673999999999999</c:v>
                </c:pt>
                <c:pt idx="26">
                  <c:v>49.89</c:v>
                </c:pt>
                <c:pt idx="27">
                  <c:v>49.876999999999995</c:v>
                </c:pt>
                <c:pt idx="28">
                  <c:v>49.984999999999999</c:v>
                </c:pt>
                <c:pt idx="29">
                  <c:v>49.941000000000003</c:v>
                </c:pt>
                <c:pt idx="30">
                  <c:v>49.861000000000004</c:v>
                </c:pt>
                <c:pt idx="31">
                  <c:v>49.801000000000002</c:v>
                </c:pt>
                <c:pt idx="32">
                  <c:v>49.771999999999998</c:v>
                </c:pt>
                <c:pt idx="33">
                  <c:v>49.748000000000005</c:v>
                </c:pt>
                <c:pt idx="34">
                  <c:v>49.718000000000004</c:v>
                </c:pt>
                <c:pt idx="35">
                  <c:v>49.694000000000003</c:v>
                </c:pt>
                <c:pt idx="36">
                  <c:v>50.010999999999996</c:v>
                </c:pt>
                <c:pt idx="37">
                  <c:v>49.725000000000001</c:v>
                </c:pt>
                <c:pt idx="38">
                  <c:v>49.867000000000004</c:v>
                </c:pt>
                <c:pt idx="39">
                  <c:v>49.852000000000004</c:v>
                </c:pt>
                <c:pt idx="40">
                  <c:v>50.126000000000005</c:v>
                </c:pt>
                <c:pt idx="41">
                  <c:v>50.117999999999995</c:v>
                </c:pt>
                <c:pt idx="42">
                  <c:v>50.094999999999999</c:v>
                </c:pt>
                <c:pt idx="43">
                  <c:v>49.992999999999995</c:v>
                </c:pt>
                <c:pt idx="44">
                  <c:v>50.105000000000004</c:v>
                </c:pt>
                <c:pt idx="45">
                  <c:v>49.938000000000002</c:v>
                </c:pt>
                <c:pt idx="46">
                  <c:v>49.859000000000002</c:v>
                </c:pt>
                <c:pt idx="47">
                  <c:v>49.823</c:v>
                </c:pt>
                <c:pt idx="48">
                  <c:v>49.847000000000001</c:v>
                </c:pt>
                <c:pt idx="49">
                  <c:v>49.766000000000005</c:v>
                </c:pt>
                <c:pt idx="50">
                  <c:v>49.701000000000001</c:v>
                </c:pt>
                <c:pt idx="51">
                  <c:v>49.667999999999999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'2020年全井戸集計表'!$W$2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'2020年全井戸集計表'!$W$3:$W$54</c:f>
              <c:numCache>
                <c:formatCode>0.000_ </c:formatCode>
                <c:ptCount val="52"/>
                <c:pt idx="0">
                  <c:v>57.772999999999996</c:v>
                </c:pt>
                <c:pt idx="1">
                  <c:v>57.643000000000001</c:v>
                </c:pt>
                <c:pt idx="2">
                  <c:v>57.698</c:v>
                </c:pt>
                <c:pt idx="3">
                  <c:v>57.62</c:v>
                </c:pt>
                <c:pt idx="4">
                  <c:v>57.781999999999996</c:v>
                </c:pt>
                <c:pt idx="5">
                  <c:v>57.676000000000002</c:v>
                </c:pt>
                <c:pt idx="6">
                  <c:v>57.301000000000002</c:v>
                </c:pt>
                <c:pt idx="7">
                  <c:v>53.855999999999995</c:v>
                </c:pt>
                <c:pt idx="8">
                  <c:v>53.628</c:v>
                </c:pt>
                <c:pt idx="9">
                  <c:v>54.463999999999999</c:v>
                </c:pt>
                <c:pt idx="10">
                  <c:v>52.644999999999996</c:v>
                </c:pt>
                <c:pt idx="11">
                  <c:v>50.402999999999999</c:v>
                </c:pt>
                <c:pt idx="12">
                  <c:v>51.173999999999999</c:v>
                </c:pt>
                <c:pt idx="13">
                  <c:v>49.926000000000002</c:v>
                </c:pt>
                <c:pt idx="14">
                  <c:v>49.798000000000002</c:v>
                </c:pt>
                <c:pt idx="15">
                  <c:v>49.957999999999998</c:v>
                </c:pt>
                <c:pt idx="16">
                  <c:v>49.856999999999999</c:v>
                </c:pt>
                <c:pt idx="17">
                  <c:v>49.72</c:v>
                </c:pt>
                <c:pt idx="18">
                  <c:v>49.655000000000001</c:v>
                </c:pt>
                <c:pt idx="19">
                  <c:v>49.644999999999996</c:v>
                </c:pt>
                <c:pt idx="20">
                  <c:v>49.664000000000001</c:v>
                </c:pt>
                <c:pt idx="21">
                  <c:v>49.617999999999995</c:v>
                </c:pt>
                <c:pt idx="22">
                  <c:v>49.578999999999994</c:v>
                </c:pt>
                <c:pt idx="23">
                  <c:v>49.592999999999996</c:v>
                </c:pt>
                <c:pt idx="24">
                  <c:v>49.711999999999996</c:v>
                </c:pt>
                <c:pt idx="25">
                  <c:v>50.027999999999999</c:v>
                </c:pt>
                <c:pt idx="26">
                  <c:v>50.41</c:v>
                </c:pt>
                <c:pt idx="27">
                  <c:v>50.438000000000002</c:v>
                </c:pt>
                <c:pt idx="28">
                  <c:v>50.647999999999996</c:v>
                </c:pt>
                <c:pt idx="29">
                  <c:v>50.453999999999994</c:v>
                </c:pt>
                <c:pt idx="30">
                  <c:v>50.289000000000001</c:v>
                </c:pt>
                <c:pt idx="31">
                  <c:v>50.116</c:v>
                </c:pt>
                <c:pt idx="32">
                  <c:v>50.015000000000001</c:v>
                </c:pt>
                <c:pt idx="33">
                  <c:v>49.923999999999999</c:v>
                </c:pt>
                <c:pt idx="34">
                  <c:v>49.894999999999996</c:v>
                </c:pt>
                <c:pt idx="35">
                  <c:v>49.872999999999998</c:v>
                </c:pt>
                <c:pt idx="36">
                  <c:v>50.179999999999993</c:v>
                </c:pt>
                <c:pt idx="37">
                  <c:v>50.006</c:v>
                </c:pt>
                <c:pt idx="38">
                  <c:v>50.445999999999998</c:v>
                </c:pt>
                <c:pt idx="39">
                  <c:v>50.408000000000001</c:v>
                </c:pt>
                <c:pt idx="40">
                  <c:v>51.075000000000003</c:v>
                </c:pt>
                <c:pt idx="41">
                  <c:v>51.117999999999995</c:v>
                </c:pt>
                <c:pt idx="42">
                  <c:v>51.013999999999996</c:v>
                </c:pt>
                <c:pt idx="43">
                  <c:v>50.756</c:v>
                </c:pt>
                <c:pt idx="44">
                  <c:v>50.831000000000003</c:v>
                </c:pt>
                <c:pt idx="45">
                  <c:v>50.507999999999996</c:v>
                </c:pt>
                <c:pt idx="46">
                  <c:v>50.278999999999996</c:v>
                </c:pt>
                <c:pt idx="47">
                  <c:v>50.198999999999998</c:v>
                </c:pt>
                <c:pt idx="48">
                  <c:v>50.200999999999993</c:v>
                </c:pt>
                <c:pt idx="49">
                  <c:v>50.092999999999996</c:v>
                </c:pt>
                <c:pt idx="50">
                  <c:v>50.063000000000002</c:v>
                </c:pt>
                <c:pt idx="51">
                  <c:v>49.994999999999997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'2020年全井戸集計表'!$X$2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'2020年全井戸集計表'!$X$3:$X$54</c:f>
              <c:numCache>
                <c:formatCode>0.000_ </c:formatCode>
                <c:ptCount val="52"/>
                <c:pt idx="0">
                  <c:v>59.129000000000005</c:v>
                </c:pt>
                <c:pt idx="1">
                  <c:v>58.951999999999998</c:v>
                </c:pt>
                <c:pt idx="2">
                  <c:v>59.017000000000003</c:v>
                </c:pt>
                <c:pt idx="3">
                  <c:v>58.923999999999999</c:v>
                </c:pt>
                <c:pt idx="4">
                  <c:v>59.259</c:v>
                </c:pt>
                <c:pt idx="5">
                  <c:v>58.954000000000001</c:v>
                </c:pt>
                <c:pt idx="6">
                  <c:v>58.697000000000003</c:v>
                </c:pt>
                <c:pt idx="7">
                  <c:v>56.344000000000001</c:v>
                </c:pt>
                <c:pt idx="8">
                  <c:v>55.966999999999999</c:v>
                </c:pt>
                <c:pt idx="9">
                  <c:v>56.097000000000001</c:v>
                </c:pt>
                <c:pt idx="10">
                  <c:v>55.660000000000004</c:v>
                </c:pt>
                <c:pt idx="11">
                  <c:v>53.454000000000001</c:v>
                </c:pt>
                <c:pt idx="12">
                  <c:v>53.790000000000006</c:v>
                </c:pt>
                <c:pt idx="13">
                  <c:v>53.379000000000005</c:v>
                </c:pt>
                <c:pt idx="14">
                  <c:v>52.427000000000007</c:v>
                </c:pt>
                <c:pt idx="15">
                  <c:v>53.167000000000002</c:v>
                </c:pt>
                <c:pt idx="16">
                  <c:v>52.718000000000004</c:v>
                </c:pt>
                <c:pt idx="17">
                  <c:v>52.002000000000002</c:v>
                </c:pt>
                <c:pt idx="18">
                  <c:v>51.85</c:v>
                </c:pt>
                <c:pt idx="19">
                  <c:v>51.561</c:v>
                </c:pt>
                <c:pt idx="20">
                  <c:v>51.888000000000005</c:v>
                </c:pt>
                <c:pt idx="21">
                  <c:v>51.539000000000001</c:v>
                </c:pt>
                <c:pt idx="22">
                  <c:v>51.305999999999997</c:v>
                </c:pt>
                <c:pt idx="23">
                  <c:v>51.344000000000001</c:v>
                </c:pt>
                <c:pt idx="24">
                  <c:v>51.721000000000004</c:v>
                </c:pt>
                <c:pt idx="25">
                  <c:v>53.149000000000001</c:v>
                </c:pt>
                <c:pt idx="26">
                  <c:v>54.292000000000002</c:v>
                </c:pt>
                <c:pt idx="27">
                  <c:v>54.338999999999999</c:v>
                </c:pt>
                <c:pt idx="28">
                  <c:v>54.756</c:v>
                </c:pt>
                <c:pt idx="29">
                  <c:v>54.147000000000006</c:v>
                </c:pt>
                <c:pt idx="30">
                  <c:v>53.475000000000001</c:v>
                </c:pt>
                <c:pt idx="31">
                  <c:v>52.778000000000006</c:v>
                </c:pt>
                <c:pt idx="32">
                  <c:v>52.356999999999999</c:v>
                </c:pt>
                <c:pt idx="33">
                  <c:v>52.037000000000006</c:v>
                </c:pt>
                <c:pt idx="34">
                  <c:v>51.895000000000003</c:v>
                </c:pt>
                <c:pt idx="35">
                  <c:v>51.747</c:v>
                </c:pt>
                <c:pt idx="36">
                  <c:v>52.875</c:v>
                </c:pt>
                <c:pt idx="37">
                  <c:v>52.019000000000005</c:v>
                </c:pt>
                <c:pt idx="38">
                  <c:v>53.53</c:v>
                </c:pt>
                <c:pt idx="39">
                  <c:v>53.152000000000001</c:v>
                </c:pt>
                <c:pt idx="40">
                  <c:v>54.738</c:v>
                </c:pt>
                <c:pt idx="41">
                  <c:v>54.716000000000001</c:v>
                </c:pt>
                <c:pt idx="42">
                  <c:v>54.401000000000003</c:v>
                </c:pt>
                <c:pt idx="43">
                  <c:v>53.789000000000001</c:v>
                </c:pt>
                <c:pt idx="44">
                  <c:v>53.906000000000006</c:v>
                </c:pt>
                <c:pt idx="45">
                  <c:v>53.031000000000006</c:v>
                </c:pt>
                <c:pt idx="46">
                  <c:v>52.525999999999996</c:v>
                </c:pt>
                <c:pt idx="47">
                  <c:v>52.349000000000004</c:v>
                </c:pt>
                <c:pt idx="48">
                  <c:v>52.326000000000001</c:v>
                </c:pt>
                <c:pt idx="49">
                  <c:v>52.158000000000001</c:v>
                </c:pt>
                <c:pt idx="50">
                  <c:v>51.936</c:v>
                </c:pt>
                <c:pt idx="51">
                  <c:v>51.689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'2020年全井戸集計表'!$Y$2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'2020年全井戸集計表'!$Y$3:$Y$54</c:f>
              <c:numCache>
                <c:formatCode>0.00_ </c:formatCode>
                <c:ptCount val="52"/>
                <c:pt idx="0">
                  <c:v>55.099000000000004</c:v>
                </c:pt>
                <c:pt idx="1">
                  <c:v>55.052000000000007</c:v>
                </c:pt>
                <c:pt idx="2">
                  <c:v>55.06</c:v>
                </c:pt>
                <c:pt idx="3">
                  <c:v>55.010000000000005</c:v>
                </c:pt>
                <c:pt idx="4">
                  <c:v>55.564</c:v>
                </c:pt>
                <c:pt idx="5">
                  <c:v>55.222999999999999</c:v>
                </c:pt>
                <c:pt idx="6">
                  <c:v>54.907000000000004</c:v>
                </c:pt>
                <c:pt idx="7">
                  <c:v>53.845000000000006</c:v>
                </c:pt>
                <c:pt idx="8">
                  <c:v>53.693000000000005</c:v>
                </c:pt>
                <c:pt idx="9">
                  <c:v>53.385000000000005</c:v>
                </c:pt>
                <c:pt idx="10">
                  <c:v>54.484999999999999</c:v>
                </c:pt>
                <c:pt idx="11">
                  <c:v>53.643000000000001</c:v>
                </c:pt>
                <c:pt idx="12">
                  <c:v>56.591000000000001</c:v>
                </c:pt>
                <c:pt idx="13">
                  <c:v>54.072000000000003</c:v>
                </c:pt>
                <c:pt idx="14">
                  <c:v>55.25</c:v>
                </c:pt>
                <c:pt idx="15">
                  <c:v>56.097999999999999</c:v>
                </c:pt>
                <c:pt idx="16">
                  <c:v>53.068000000000005</c:v>
                </c:pt>
                <c:pt idx="17">
                  <c:v>52.301000000000002</c:v>
                </c:pt>
                <c:pt idx="18">
                  <c:v>52.287000000000006</c:v>
                </c:pt>
                <c:pt idx="19">
                  <c:v>52.21</c:v>
                </c:pt>
                <c:pt idx="20">
                  <c:v>52.292000000000002</c:v>
                </c:pt>
                <c:pt idx="21">
                  <c:v>52.276000000000003</c:v>
                </c:pt>
                <c:pt idx="22">
                  <c:v>52.225000000000001</c:v>
                </c:pt>
                <c:pt idx="23">
                  <c:v>52.113</c:v>
                </c:pt>
                <c:pt idx="24">
                  <c:v>52.296000000000006</c:v>
                </c:pt>
                <c:pt idx="25">
                  <c:v>56.308000000000007</c:v>
                </c:pt>
                <c:pt idx="26">
                  <c:v>57.075000000000003</c:v>
                </c:pt>
                <c:pt idx="27">
                  <c:v>54.407000000000004</c:v>
                </c:pt>
                <c:pt idx="28">
                  <c:v>56.145000000000003</c:v>
                </c:pt>
                <c:pt idx="29">
                  <c:v>53.6</c:v>
                </c:pt>
                <c:pt idx="30">
                  <c:v>52.815000000000005</c:v>
                </c:pt>
                <c:pt idx="31">
                  <c:v>52.367000000000004</c:v>
                </c:pt>
                <c:pt idx="32">
                  <c:v>52.288000000000004</c:v>
                </c:pt>
                <c:pt idx="33">
                  <c:v>52.225999999999999</c:v>
                </c:pt>
                <c:pt idx="34">
                  <c:v>52.091000000000001</c:v>
                </c:pt>
                <c:pt idx="35">
                  <c:v>52.038000000000004</c:v>
                </c:pt>
                <c:pt idx="36">
                  <c:v>52.64</c:v>
                </c:pt>
                <c:pt idx="37">
                  <c:v>52.349000000000004</c:v>
                </c:pt>
                <c:pt idx="38">
                  <c:v>54.813000000000002</c:v>
                </c:pt>
                <c:pt idx="39">
                  <c:v>53.686</c:v>
                </c:pt>
                <c:pt idx="40">
                  <c:v>56.359000000000002</c:v>
                </c:pt>
                <c:pt idx="41">
                  <c:v>55.363</c:v>
                </c:pt>
                <c:pt idx="42">
                  <c:v>54.050000000000004</c:v>
                </c:pt>
                <c:pt idx="43">
                  <c:v>53.658000000000001</c:v>
                </c:pt>
                <c:pt idx="44">
                  <c:v>53.679000000000002</c:v>
                </c:pt>
                <c:pt idx="45">
                  <c:v>52.429000000000002</c:v>
                </c:pt>
                <c:pt idx="46">
                  <c:v>52.275000000000006</c:v>
                </c:pt>
                <c:pt idx="47">
                  <c:v>52.222999999999999</c:v>
                </c:pt>
                <c:pt idx="48">
                  <c:v>52.205000000000005</c:v>
                </c:pt>
                <c:pt idx="49">
                  <c:v>52.291000000000004</c:v>
                </c:pt>
                <c:pt idx="50">
                  <c:v>52.317000000000007</c:v>
                </c:pt>
                <c:pt idx="51">
                  <c:v>52.290000000000006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'2020年全井戸集計表'!$Z$2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'2020年全井戸集計表'!$Z$3:$Z$54</c:f>
              <c:numCache>
                <c:formatCode>0.000_ </c:formatCode>
                <c:ptCount val="52"/>
                <c:pt idx="0">
                  <c:v>53.963000000000001</c:v>
                </c:pt>
                <c:pt idx="1">
                  <c:v>53.92</c:v>
                </c:pt>
                <c:pt idx="2">
                  <c:v>53.972999999999999</c:v>
                </c:pt>
                <c:pt idx="3">
                  <c:v>53.914999999999999</c:v>
                </c:pt>
                <c:pt idx="4">
                  <c:v>54.021000000000001</c:v>
                </c:pt>
                <c:pt idx="5">
                  <c:v>54.000999999999998</c:v>
                </c:pt>
                <c:pt idx="6">
                  <c:v>53.820999999999998</c:v>
                </c:pt>
                <c:pt idx="7">
                  <c:v>49.992999999999995</c:v>
                </c:pt>
                <c:pt idx="8">
                  <c:v>50.045000000000002</c:v>
                </c:pt>
                <c:pt idx="9">
                  <c:v>50.104999999999997</c:v>
                </c:pt>
                <c:pt idx="10">
                  <c:v>50.498999999999995</c:v>
                </c:pt>
                <c:pt idx="11">
                  <c:v>50.771000000000001</c:v>
                </c:pt>
                <c:pt idx="12">
                  <c:v>50.103999999999999</c:v>
                </c:pt>
                <c:pt idx="13">
                  <c:v>48.518000000000001</c:v>
                </c:pt>
                <c:pt idx="14">
                  <c:v>48.36</c:v>
                </c:pt>
                <c:pt idx="15">
                  <c:v>48.539000000000001</c:v>
                </c:pt>
                <c:pt idx="16">
                  <c:v>48.366999999999997</c:v>
                </c:pt>
                <c:pt idx="17">
                  <c:v>48.296999999999997</c:v>
                </c:pt>
                <c:pt idx="18">
                  <c:v>48.290999999999997</c:v>
                </c:pt>
                <c:pt idx="19">
                  <c:v>48.232999999999997</c:v>
                </c:pt>
                <c:pt idx="20">
                  <c:v>48.230999999999995</c:v>
                </c:pt>
                <c:pt idx="21">
                  <c:v>48.205999999999996</c:v>
                </c:pt>
                <c:pt idx="22">
                  <c:v>48.180999999999997</c:v>
                </c:pt>
                <c:pt idx="23">
                  <c:v>48.202999999999996</c:v>
                </c:pt>
                <c:pt idx="24">
                  <c:v>48.217999999999996</c:v>
                </c:pt>
                <c:pt idx="25">
                  <c:v>48.381999999999998</c:v>
                </c:pt>
                <c:pt idx="26">
                  <c:v>48.691000000000003</c:v>
                </c:pt>
                <c:pt idx="27">
                  <c:v>48.622</c:v>
                </c:pt>
                <c:pt idx="28">
                  <c:v>48.771000000000001</c:v>
                </c:pt>
                <c:pt idx="29">
                  <c:v>48.652999999999999</c:v>
                </c:pt>
                <c:pt idx="30">
                  <c:v>48.548000000000002</c:v>
                </c:pt>
                <c:pt idx="31">
                  <c:v>48.474999999999994</c:v>
                </c:pt>
                <c:pt idx="32">
                  <c:v>48.45</c:v>
                </c:pt>
                <c:pt idx="33">
                  <c:v>48.423999999999999</c:v>
                </c:pt>
                <c:pt idx="34">
                  <c:v>48.396000000000001</c:v>
                </c:pt>
                <c:pt idx="35">
                  <c:v>48.379999999999995</c:v>
                </c:pt>
                <c:pt idx="36">
                  <c:v>48.610999999999997</c:v>
                </c:pt>
                <c:pt idx="37">
                  <c:v>48.515999999999998</c:v>
                </c:pt>
                <c:pt idx="38">
                  <c:v>48.748999999999995</c:v>
                </c:pt>
                <c:pt idx="39">
                  <c:v>48.662999999999997</c:v>
                </c:pt>
                <c:pt idx="40">
                  <c:v>49.069000000000003</c:v>
                </c:pt>
                <c:pt idx="41">
                  <c:v>49.089999999999996</c:v>
                </c:pt>
                <c:pt idx="42">
                  <c:v>49.08</c:v>
                </c:pt>
                <c:pt idx="43">
                  <c:v>48.867999999999995</c:v>
                </c:pt>
                <c:pt idx="44">
                  <c:v>49.101999999999997</c:v>
                </c:pt>
                <c:pt idx="45">
                  <c:v>48.835999999999999</c:v>
                </c:pt>
                <c:pt idx="46">
                  <c:v>48.714999999999996</c:v>
                </c:pt>
                <c:pt idx="47">
                  <c:v>48.652000000000001</c:v>
                </c:pt>
                <c:pt idx="48">
                  <c:v>48.692</c:v>
                </c:pt>
                <c:pt idx="49">
                  <c:v>48.570999999999998</c:v>
                </c:pt>
                <c:pt idx="50">
                  <c:v>48.551000000000002</c:v>
                </c:pt>
                <c:pt idx="51">
                  <c:v>48.509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'2020年全井戸集計表'!$AA$2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'2020年全井戸集計表'!$AA$3:$AA$54</c:f>
              <c:numCache>
                <c:formatCode>0.000_ </c:formatCode>
                <c:ptCount val="52"/>
                <c:pt idx="0">
                  <c:v>52.07</c:v>
                </c:pt>
                <c:pt idx="1">
                  <c:v>51.513000000000005</c:v>
                </c:pt>
                <c:pt idx="2">
                  <c:v>51.57</c:v>
                </c:pt>
                <c:pt idx="3">
                  <c:v>51.682000000000002</c:v>
                </c:pt>
                <c:pt idx="4">
                  <c:v>51.619</c:v>
                </c:pt>
                <c:pt idx="5">
                  <c:v>51.491</c:v>
                </c:pt>
                <c:pt idx="6">
                  <c:v>51.477000000000004</c:v>
                </c:pt>
                <c:pt idx="7">
                  <c:v>51.304000000000002</c:v>
                </c:pt>
                <c:pt idx="8">
                  <c:v>51.290000000000006</c:v>
                </c:pt>
                <c:pt idx="9">
                  <c:v>51.649000000000001</c:v>
                </c:pt>
                <c:pt idx="10">
                  <c:v>51.510000000000005</c:v>
                </c:pt>
                <c:pt idx="11">
                  <c:v>51.407000000000004</c:v>
                </c:pt>
                <c:pt idx="12">
                  <c:v>51.576000000000001</c:v>
                </c:pt>
                <c:pt idx="13">
                  <c:v>51.426000000000002</c:v>
                </c:pt>
                <c:pt idx="14">
                  <c:v>51.596000000000004</c:v>
                </c:pt>
                <c:pt idx="15">
                  <c:v>51.620000000000005</c:v>
                </c:pt>
                <c:pt idx="16">
                  <c:v>51.421000000000006</c:v>
                </c:pt>
                <c:pt idx="17">
                  <c:v>51.287000000000006</c:v>
                </c:pt>
                <c:pt idx="18">
                  <c:v>51.294000000000004</c:v>
                </c:pt>
                <c:pt idx="19">
                  <c:v>51.481999999999999</c:v>
                </c:pt>
                <c:pt idx="20">
                  <c:v>51.306000000000004</c:v>
                </c:pt>
                <c:pt idx="21">
                  <c:v>51.255000000000003</c:v>
                </c:pt>
                <c:pt idx="22">
                  <c:v>51.128</c:v>
                </c:pt>
                <c:pt idx="23">
                  <c:v>51.17</c:v>
                </c:pt>
                <c:pt idx="24">
                  <c:v>51.658000000000001</c:v>
                </c:pt>
                <c:pt idx="25">
                  <c:v>51.593000000000004</c:v>
                </c:pt>
                <c:pt idx="26">
                  <c:v>51.841000000000001</c:v>
                </c:pt>
                <c:pt idx="27">
                  <c:v>51.844999999999999</c:v>
                </c:pt>
                <c:pt idx="28">
                  <c:v>51.695</c:v>
                </c:pt>
                <c:pt idx="29">
                  <c:v>51.684000000000005</c:v>
                </c:pt>
                <c:pt idx="30">
                  <c:v>51.477000000000004</c:v>
                </c:pt>
                <c:pt idx="31">
                  <c:v>51.327000000000005</c:v>
                </c:pt>
                <c:pt idx="32">
                  <c:v>51.242000000000004</c:v>
                </c:pt>
                <c:pt idx="33">
                  <c:v>51.205000000000005</c:v>
                </c:pt>
                <c:pt idx="34">
                  <c:v>51.212000000000003</c:v>
                </c:pt>
                <c:pt idx="35">
                  <c:v>51.188000000000002</c:v>
                </c:pt>
                <c:pt idx="36">
                  <c:v>51.325000000000003</c:v>
                </c:pt>
                <c:pt idx="37">
                  <c:v>51.347999999999999</c:v>
                </c:pt>
                <c:pt idx="38">
                  <c:v>51.397000000000006</c:v>
                </c:pt>
                <c:pt idx="39">
                  <c:v>51.252000000000002</c:v>
                </c:pt>
                <c:pt idx="40">
                  <c:v>51.644000000000005</c:v>
                </c:pt>
                <c:pt idx="41">
                  <c:v>51.68</c:v>
                </c:pt>
                <c:pt idx="42">
                  <c:v>51.481000000000002</c:v>
                </c:pt>
                <c:pt idx="43">
                  <c:v>51.536000000000001</c:v>
                </c:pt>
                <c:pt idx="44">
                  <c:v>51.356000000000002</c:v>
                </c:pt>
                <c:pt idx="45">
                  <c:v>51.231999999999999</c:v>
                </c:pt>
                <c:pt idx="46">
                  <c:v>51.239000000000004</c:v>
                </c:pt>
                <c:pt idx="47">
                  <c:v>51.215000000000003</c:v>
                </c:pt>
                <c:pt idx="48">
                  <c:v>51.241</c:v>
                </c:pt>
                <c:pt idx="49">
                  <c:v>51.161000000000001</c:v>
                </c:pt>
                <c:pt idx="50">
                  <c:v>51.112000000000002</c:v>
                </c:pt>
                <c:pt idx="51">
                  <c:v>51.085000000000001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'2020年全井戸集計表'!$AB$2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'2020年全井戸集計表'!$AB$3:$AB$54</c:f>
              <c:numCache>
                <c:formatCode>0.000_ </c:formatCode>
                <c:ptCount val="52"/>
                <c:pt idx="0">
                  <c:v>50.371000000000002</c:v>
                </c:pt>
                <c:pt idx="1">
                  <c:v>50.283000000000001</c:v>
                </c:pt>
                <c:pt idx="2">
                  <c:v>50.28</c:v>
                </c:pt>
                <c:pt idx="3">
                  <c:v>50.354999999999997</c:v>
                </c:pt>
                <c:pt idx="4">
                  <c:v>50.32</c:v>
                </c:pt>
                <c:pt idx="5">
                  <c:v>50.281999999999996</c:v>
                </c:pt>
                <c:pt idx="6">
                  <c:v>50.259</c:v>
                </c:pt>
                <c:pt idx="7">
                  <c:v>50.039000000000001</c:v>
                </c:pt>
                <c:pt idx="8">
                  <c:v>50.028999999999996</c:v>
                </c:pt>
                <c:pt idx="9">
                  <c:v>50.221000000000004</c:v>
                </c:pt>
                <c:pt idx="10">
                  <c:v>50.096000000000004</c:v>
                </c:pt>
                <c:pt idx="11">
                  <c:v>50.084000000000003</c:v>
                </c:pt>
                <c:pt idx="12">
                  <c:v>50.048000000000002</c:v>
                </c:pt>
                <c:pt idx="13">
                  <c:v>49.875999999999998</c:v>
                </c:pt>
                <c:pt idx="14">
                  <c:v>49.912999999999997</c:v>
                </c:pt>
                <c:pt idx="15">
                  <c:v>49.997999999999998</c:v>
                </c:pt>
                <c:pt idx="16">
                  <c:v>49.856999999999999</c:v>
                </c:pt>
                <c:pt idx="17">
                  <c:v>49.819000000000003</c:v>
                </c:pt>
                <c:pt idx="18">
                  <c:v>49.835999999999999</c:v>
                </c:pt>
                <c:pt idx="19">
                  <c:v>50.025999999999996</c:v>
                </c:pt>
                <c:pt idx="20">
                  <c:v>49.837000000000003</c:v>
                </c:pt>
                <c:pt idx="21">
                  <c:v>49.813000000000002</c:v>
                </c:pt>
                <c:pt idx="22">
                  <c:v>49.778999999999996</c:v>
                </c:pt>
                <c:pt idx="23">
                  <c:v>49.802</c:v>
                </c:pt>
                <c:pt idx="24">
                  <c:v>49.939</c:v>
                </c:pt>
                <c:pt idx="25">
                  <c:v>49.875999999999998</c:v>
                </c:pt>
                <c:pt idx="26">
                  <c:v>50.087000000000003</c:v>
                </c:pt>
                <c:pt idx="27">
                  <c:v>50.091000000000001</c:v>
                </c:pt>
                <c:pt idx="28">
                  <c:v>50.003999999999998</c:v>
                </c:pt>
                <c:pt idx="29">
                  <c:v>49.988</c:v>
                </c:pt>
                <c:pt idx="30">
                  <c:v>49.900999999999996</c:v>
                </c:pt>
                <c:pt idx="31">
                  <c:v>49.875999999999998</c:v>
                </c:pt>
                <c:pt idx="32">
                  <c:v>49.857999999999997</c:v>
                </c:pt>
                <c:pt idx="33">
                  <c:v>49.853000000000002</c:v>
                </c:pt>
                <c:pt idx="34">
                  <c:v>49.838999999999999</c:v>
                </c:pt>
                <c:pt idx="35">
                  <c:v>49.857999999999997</c:v>
                </c:pt>
                <c:pt idx="36">
                  <c:v>49.969000000000001</c:v>
                </c:pt>
                <c:pt idx="37">
                  <c:v>49.965000000000003</c:v>
                </c:pt>
                <c:pt idx="38">
                  <c:v>49.890999999999998</c:v>
                </c:pt>
                <c:pt idx="39">
                  <c:v>49.862000000000002</c:v>
                </c:pt>
                <c:pt idx="40">
                  <c:v>50.031999999999996</c:v>
                </c:pt>
                <c:pt idx="41">
                  <c:v>50.03</c:v>
                </c:pt>
                <c:pt idx="42">
                  <c:v>49.947000000000003</c:v>
                </c:pt>
                <c:pt idx="43">
                  <c:v>49.945999999999998</c:v>
                </c:pt>
                <c:pt idx="44">
                  <c:v>49.936</c:v>
                </c:pt>
                <c:pt idx="45">
                  <c:v>49.881999999999998</c:v>
                </c:pt>
                <c:pt idx="46">
                  <c:v>49.872</c:v>
                </c:pt>
                <c:pt idx="47">
                  <c:v>49.857999999999997</c:v>
                </c:pt>
                <c:pt idx="48">
                  <c:v>49.865000000000002</c:v>
                </c:pt>
                <c:pt idx="49">
                  <c:v>50.051000000000002</c:v>
                </c:pt>
                <c:pt idx="50">
                  <c:v>49.813000000000002</c:v>
                </c:pt>
                <c:pt idx="51">
                  <c:v>49.808999999999997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'2020年全井戸集計表'!$AC$2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'2020年全井戸集計表'!$AC$3:$AC$54</c:f>
              <c:numCache>
                <c:formatCode>0.000_ </c:formatCode>
                <c:ptCount val="52"/>
                <c:pt idx="0">
                  <c:v>52.015999999999998</c:v>
                </c:pt>
                <c:pt idx="1">
                  <c:v>51.953000000000003</c:v>
                </c:pt>
                <c:pt idx="2">
                  <c:v>51.923999999999999</c:v>
                </c:pt>
                <c:pt idx="3">
                  <c:v>52.023000000000003</c:v>
                </c:pt>
                <c:pt idx="4">
                  <c:v>52.018999999999998</c:v>
                </c:pt>
                <c:pt idx="5">
                  <c:v>51.930999999999997</c:v>
                </c:pt>
                <c:pt idx="6">
                  <c:v>51.887999999999998</c:v>
                </c:pt>
                <c:pt idx="7">
                  <c:v>50.561999999999998</c:v>
                </c:pt>
                <c:pt idx="8">
                  <c:v>50.625999999999998</c:v>
                </c:pt>
                <c:pt idx="9">
                  <c:v>51.289000000000001</c:v>
                </c:pt>
                <c:pt idx="10">
                  <c:v>50.822000000000003</c:v>
                </c:pt>
                <c:pt idx="11">
                  <c:v>50.86</c:v>
                </c:pt>
                <c:pt idx="12">
                  <c:v>50.521999999999998</c:v>
                </c:pt>
                <c:pt idx="13">
                  <c:v>50.206000000000003</c:v>
                </c:pt>
                <c:pt idx="14">
                  <c:v>49.813000000000002</c:v>
                </c:pt>
                <c:pt idx="15">
                  <c:v>50.04</c:v>
                </c:pt>
                <c:pt idx="16">
                  <c:v>49.767000000000003</c:v>
                </c:pt>
                <c:pt idx="17">
                  <c:v>49.688000000000002</c:v>
                </c:pt>
                <c:pt idx="18">
                  <c:v>49.701000000000001</c:v>
                </c:pt>
                <c:pt idx="19">
                  <c:v>49.878</c:v>
                </c:pt>
                <c:pt idx="20">
                  <c:v>49.677999999999997</c:v>
                </c:pt>
                <c:pt idx="21">
                  <c:v>49.652000000000001</c:v>
                </c:pt>
                <c:pt idx="22">
                  <c:v>49.615000000000002</c:v>
                </c:pt>
                <c:pt idx="23">
                  <c:v>49.646000000000001</c:v>
                </c:pt>
                <c:pt idx="24">
                  <c:v>49.795000000000002</c:v>
                </c:pt>
                <c:pt idx="25">
                  <c:v>49.779000000000003</c:v>
                </c:pt>
                <c:pt idx="26">
                  <c:v>50.079000000000001</c:v>
                </c:pt>
                <c:pt idx="27">
                  <c:v>50.08</c:v>
                </c:pt>
                <c:pt idx="28">
                  <c:v>49.997</c:v>
                </c:pt>
                <c:pt idx="29">
                  <c:v>49.965000000000003</c:v>
                </c:pt>
                <c:pt idx="30">
                  <c:v>49.859000000000002</c:v>
                </c:pt>
                <c:pt idx="31">
                  <c:v>49.819000000000003</c:v>
                </c:pt>
                <c:pt idx="32">
                  <c:v>49.783000000000001</c:v>
                </c:pt>
                <c:pt idx="33">
                  <c:v>49.764000000000003</c:v>
                </c:pt>
                <c:pt idx="34">
                  <c:v>49.741</c:v>
                </c:pt>
                <c:pt idx="35">
                  <c:v>49.849000000000004</c:v>
                </c:pt>
                <c:pt idx="36">
                  <c:v>50.018000000000001</c:v>
                </c:pt>
                <c:pt idx="37">
                  <c:v>49.887</c:v>
                </c:pt>
                <c:pt idx="38">
                  <c:v>49.863</c:v>
                </c:pt>
                <c:pt idx="39">
                  <c:v>49.832999999999998</c:v>
                </c:pt>
                <c:pt idx="40">
                  <c:v>50.564999999999998</c:v>
                </c:pt>
                <c:pt idx="41">
                  <c:v>50.091000000000001</c:v>
                </c:pt>
                <c:pt idx="42">
                  <c:v>49.989000000000004</c:v>
                </c:pt>
                <c:pt idx="43">
                  <c:v>49.954000000000001</c:v>
                </c:pt>
                <c:pt idx="44">
                  <c:v>49.977000000000004</c:v>
                </c:pt>
                <c:pt idx="45">
                  <c:v>49.889000000000003</c:v>
                </c:pt>
                <c:pt idx="46">
                  <c:v>49.817</c:v>
                </c:pt>
                <c:pt idx="47">
                  <c:v>49.81</c:v>
                </c:pt>
                <c:pt idx="48">
                  <c:v>49.878</c:v>
                </c:pt>
                <c:pt idx="49">
                  <c:v>50.869</c:v>
                </c:pt>
                <c:pt idx="50">
                  <c:v>49.737000000000002</c:v>
                </c:pt>
                <c:pt idx="51">
                  <c:v>49.71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'2020年全井戸集計表'!$AD$2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'2020年全井戸集計表'!$AD$3:$AD$54</c:f>
              <c:numCache>
                <c:formatCode>General</c:formatCode>
                <c:ptCount val="52"/>
                <c:pt idx="0">
                  <c:v>79.438000000000002</c:v>
                </c:pt>
                <c:pt idx="1">
                  <c:v>79.457999999999998</c:v>
                </c:pt>
                <c:pt idx="2">
                  <c:v>79.447000000000003</c:v>
                </c:pt>
                <c:pt idx="3">
                  <c:v>79.474999999999994</c:v>
                </c:pt>
                <c:pt idx="4">
                  <c:v>79.468999999999994</c:v>
                </c:pt>
                <c:pt idx="5">
                  <c:v>79.47</c:v>
                </c:pt>
                <c:pt idx="6">
                  <c:v>79.48</c:v>
                </c:pt>
                <c:pt idx="7">
                  <c:v>79.492999999999995</c:v>
                </c:pt>
                <c:pt idx="8">
                  <c:v>79.468999999999994</c:v>
                </c:pt>
                <c:pt idx="9">
                  <c:v>79.438999999999993</c:v>
                </c:pt>
                <c:pt idx="10">
                  <c:v>79.400999999999996</c:v>
                </c:pt>
                <c:pt idx="11">
                  <c:v>79.338999999999999</c:v>
                </c:pt>
                <c:pt idx="12">
                  <c:v>79.325999999999993</c:v>
                </c:pt>
                <c:pt idx="13">
                  <c:v>79.286000000000001</c:v>
                </c:pt>
                <c:pt idx="14">
                  <c:v>79.283999999999992</c:v>
                </c:pt>
                <c:pt idx="15">
                  <c:v>79.277000000000001</c:v>
                </c:pt>
                <c:pt idx="16">
                  <c:v>79.286000000000001</c:v>
                </c:pt>
                <c:pt idx="17">
                  <c:v>79.3</c:v>
                </c:pt>
                <c:pt idx="18">
                  <c:v>79.287000000000006</c:v>
                </c:pt>
                <c:pt idx="19">
                  <c:v>79.314999999999998</c:v>
                </c:pt>
                <c:pt idx="20">
                  <c:v>79.295999999999992</c:v>
                </c:pt>
                <c:pt idx="21">
                  <c:v>79.256</c:v>
                </c:pt>
                <c:pt idx="22">
                  <c:v>79.242999999999995</c:v>
                </c:pt>
                <c:pt idx="23">
                  <c:v>79.239000000000004</c:v>
                </c:pt>
                <c:pt idx="24">
                  <c:v>79.251999999999995</c:v>
                </c:pt>
                <c:pt idx="25">
                  <c:v>79.204999999999998</c:v>
                </c:pt>
                <c:pt idx="26">
                  <c:v>79.212999999999994</c:v>
                </c:pt>
                <c:pt idx="27">
                  <c:v>79.206000000000003</c:v>
                </c:pt>
                <c:pt idx="28">
                  <c:v>79.206000000000003</c:v>
                </c:pt>
                <c:pt idx="29">
                  <c:v>79.209000000000003</c:v>
                </c:pt>
                <c:pt idx="30">
                  <c:v>79.216000000000008</c:v>
                </c:pt>
                <c:pt idx="31">
                  <c:v>79.230999999999995</c:v>
                </c:pt>
                <c:pt idx="32">
                  <c:v>79.216999999999999</c:v>
                </c:pt>
                <c:pt idx="33">
                  <c:v>79.2</c:v>
                </c:pt>
                <c:pt idx="34">
                  <c:v>79.248999999999995</c:v>
                </c:pt>
                <c:pt idx="35">
                  <c:v>79.251999999999995</c:v>
                </c:pt>
                <c:pt idx="36">
                  <c:v>79.257000000000005</c:v>
                </c:pt>
                <c:pt idx="37">
                  <c:v>79.248000000000005</c:v>
                </c:pt>
                <c:pt idx="38">
                  <c:v>79.248000000000005</c:v>
                </c:pt>
                <c:pt idx="39">
                  <c:v>79.251000000000005</c:v>
                </c:pt>
                <c:pt idx="40">
                  <c:v>79.257999999999996</c:v>
                </c:pt>
                <c:pt idx="41">
                  <c:v>79.248000000000005</c:v>
                </c:pt>
                <c:pt idx="42">
                  <c:v>79.257999999999996</c:v>
                </c:pt>
                <c:pt idx="43">
                  <c:v>79.248000000000005</c:v>
                </c:pt>
                <c:pt idx="44">
                  <c:v>79.251999999999995</c:v>
                </c:pt>
                <c:pt idx="45">
                  <c:v>79.253</c:v>
                </c:pt>
                <c:pt idx="46">
                  <c:v>79.263999999999996</c:v>
                </c:pt>
                <c:pt idx="47">
                  <c:v>79.256</c:v>
                </c:pt>
                <c:pt idx="48">
                  <c:v>79.254999999999995</c:v>
                </c:pt>
                <c:pt idx="49">
                  <c:v>79.251999999999995</c:v>
                </c:pt>
                <c:pt idx="50">
                  <c:v>79.253</c:v>
                </c:pt>
                <c:pt idx="51">
                  <c:v>79.248999999999995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'2020年全井戸集計表'!$AE$2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'2020年全井戸集計表'!$AE$3:$AE$54</c:f>
              <c:numCache>
                <c:formatCode>0.000_ </c:formatCode>
                <c:ptCount val="52"/>
                <c:pt idx="0">
                  <c:v>70.819000000000003</c:v>
                </c:pt>
                <c:pt idx="1">
                  <c:v>70.918999999999997</c:v>
                </c:pt>
                <c:pt idx="2">
                  <c:v>71.248000000000005</c:v>
                </c:pt>
                <c:pt idx="3">
                  <c:v>71.662999999999997</c:v>
                </c:pt>
                <c:pt idx="4">
                  <c:v>72.01400000000001</c:v>
                </c:pt>
                <c:pt idx="5">
                  <c:v>72.168000000000006</c:v>
                </c:pt>
                <c:pt idx="6">
                  <c:v>72.328000000000003</c:v>
                </c:pt>
                <c:pt idx="7">
                  <c:v>72.337000000000003</c:v>
                </c:pt>
                <c:pt idx="8">
                  <c:v>72.415999999999997</c:v>
                </c:pt>
                <c:pt idx="9">
                  <c:v>72.486000000000004</c:v>
                </c:pt>
                <c:pt idx="10">
                  <c:v>72.525000000000006</c:v>
                </c:pt>
                <c:pt idx="11">
                  <c:v>72.548000000000002</c:v>
                </c:pt>
                <c:pt idx="12">
                  <c:v>72.50800000000001</c:v>
                </c:pt>
                <c:pt idx="13">
                  <c:v>72.569999999999993</c:v>
                </c:pt>
                <c:pt idx="14">
                  <c:v>72.679000000000002</c:v>
                </c:pt>
                <c:pt idx="15">
                  <c:v>74.63</c:v>
                </c:pt>
                <c:pt idx="16">
                  <c:v>72.698000000000008</c:v>
                </c:pt>
                <c:pt idx="17">
                  <c:v>72.782000000000011</c:v>
                </c:pt>
                <c:pt idx="18">
                  <c:v>72.841999999999999</c:v>
                </c:pt>
                <c:pt idx="19">
                  <c:v>72.832999999999998</c:v>
                </c:pt>
                <c:pt idx="20">
                  <c:v>72.798000000000002</c:v>
                </c:pt>
                <c:pt idx="21">
                  <c:v>72.748999999999995</c:v>
                </c:pt>
                <c:pt idx="22">
                  <c:v>72.774000000000001</c:v>
                </c:pt>
                <c:pt idx="23">
                  <c:v>72.813000000000002</c:v>
                </c:pt>
                <c:pt idx="24">
                  <c:v>72.751000000000005</c:v>
                </c:pt>
                <c:pt idx="25">
                  <c:v>72.748000000000005</c:v>
                </c:pt>
                <c:pt idx="26">
                  <c:v>72.686999999999998</c:v>
                </c:pt>
                <c:pt idx="27">
                  <c:v>72.748999999999995</c:v>
                </c:pt>
                <c:pt idx="28">
                  <c:v>72.772000000000006</c:v>
                </c:pt>
                <c:pt idx="29">
                  <c:v>72.835999999999999</c:v>
                </c:pt>
                <c:pt idx="30">
                  <c:v>72.869</c:v>
                </c:pt>
                <c:pt idx="31">
                  <c:v>72.89</c:v>
                </c:pt>
                <c:pt idx="32">
                  <c:v>72.944999999999993</c:v>
                </c:pt>
                <c:pt idx="33">
                  <c:v>72.960999999999999</c:v>
                </c:pt>
                <c:pt idx="34">
                  <c:v>72.968999999999994</c:v>
                </c:pt>
                <c:pt idx="35">
                  <c:v>72.944999999999993</c:v>
                </c:pt>
                <c:pt idx="36">
                  <c:v>72.924999999999997</c:v>
                </c:pt>
                <c:pt idx="37">
                  <c:v>72.888000000000005</c:v>
                </c:pt>
                <c:pt idx="38">
                  <c:v>72.923000000000002</c:v>
                </c:pt>
                <c:pt idx="39">
                  <c:v>72.867999999999995</c:v>
                </c:pt>
                <c:pt idx="40">
                  <c:v>72.823999999999998</c:v>
                </c:pt>
                <c:pt idx="41">
                  <c:v>72.733000000000004</c:v>
                </c:pt>
                <c:pt idx="42">
                  <c:v>72.819000000000003</c:v>
                </c:pt>
                <c:pt idx="43">
                  <c:v>72.73</c:v>
                </c:pt>
                <c:pt idx="44">
                  <c:v>72.805999999999997</c:v>
                </c:pt>
                <c:pt idx="45">
                  <c:v>72.657000000000011</c:v>
                </c:pt>
                <c:pt idx="46">
                  <c:v>72.691000000000003</c:v>
                </c:pt>
                <c:pt idx="47">
                  <c:v>72.641999999999996</c:v>
                </c:pt>
                <c:pt idx="48">
                  <c:v>72.588999999999999</c:v>
                </c:pt>
                <c:pt idx="49">
                  <c:v>72.631</c:v>
                </c:pt>
                <c:pt idx="50">
                  <c:v>72.540000000000006</c:v>
                </c:pt>
                <c:pt idx="51">
                  <c:v>72.475999999999999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'2020年全井戸集計表'!$AF$2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'2020年全井戸集計表'!$AF$3:$AF$54</c:f>
              <c:numCache>
                <c:formatCode>0.000_ </c:formatCode>
                <c:ptCount val="52"/>
                <c:pt idx="0">
                  <c:v>74.364000000000004</c:v>
                </c:pt>
                <c:pt idx="1">
                  <c:v>74.306000000000012</c:v>
                </c:pt>
                <c:pt idx="2">
                  <c:v>74.463999999999999</c:v>
                </c:pt>
                <c:pt idx="3">
                  <c:v>74.308000000000007</c:v>
                </c:pt>
                <c:pt idx="4">
                  <c:v>74.411000000000001</c:v>
                </c:pt>
                <c:pt idx="5">
                  <c:v>74.492999999999995</c:v>
                </c:pt>
                <c:pt idx="6">
                  <c:v>74.403999999999996</c:v>
                </c:pt>
                <c:pt idx="7">
                  <c:v>74.533000000000001</c:v>
                </c:pt>
                <c:pt idx="8">
                  <c:v>74.564000000000007</c:v>
                </c:pt>
                <c:pt idx="9">
                  <c:v>74.471000000000004</c:v>
                </c:pt>
                <c:pt idx="10">
                  <c:v>74.415999999999997</c:v>
                </c:pt>
                <c:pt idx="11">
                  <c:v>74.418000000000006</c:v>
                </c:pt>
                <c:pt idx="12">
                  <c:v>74.329000000000008</c:v>
                </c:pt>
                <c:pt idx="13">
                  <c:v>74.415999999999997</c:v>
                </c:pt>
                <c:pt idx="14">
                  <c:v>74.484000000000009</c:v>
                </c:pt>
                <c:pt idx="15">
                  <c:v>74.454999999999998</c:v>
                </c:pt>
                <c:pt idx="16">
                  <c:v>74.51400000000001</c:v>
                </c:pt>
                <c:pt idx="17">
                  <c:v>74.582999999999998</c:v>
                </c:pt>
                <c:pt idx="18">
                  <c:v>74.613</c:v>
                </c:pt>
                <c:pt idx="19">
                  <c:v>74.544000000000011</c:v>
                </c:pt>
                <c:pt idx="20">
                  <c:v>74.494</c:v>
                </c:pt>
                <c:pt idx="21">
                  <c:v>74.411000000000001</c:v>
                </c:pt>
                <c:pt idx="22">
                  <c:v>74.275000000000006</c:v>
                </c:pt>
                <c:pt idx="23">
                  <c:v>74.372</c:v>
                </c:pt>
                <c:pt idx="24">
                  <c:v>74.100999999999999</c:v>
                </c:pt>
                <c:pt idx="25">
                  <c:v>74.13900000000001</c:v>
                </c:pt>
                <c:pt idx="26">
                  <c:v>74.119</c:v>
                </c:pt>
                <c:pt idx="27">
                  <c:v>74.236999999999995</c:v>
                </c:pt>
                <c:pt idx="28">
                  <c:v>74.350999999999999</c:v>
                </c:pt>
                <c:pt idx="29">
                  <c:v>74.453000000000003</c:v>
                </c:pt>
                <c:pt idx="30">
                  <c:v>74.561000000000007</c:v>
                </c:pt>
                <c:pt idx="31">
                  <c:v>74.605000000000004</c:v>
                </c:pt>
                <c:pt idx="32">
                  <c:v>74.647000000000006</c:v>
                </c:pt>
                <c:pt idx="33">
                  <c:v>74.623999999999995</c:v>
                </c:pt>
                <c:pt idx="34">
                  <c:v>74.573999999999998</c:v>
                </c:pt>
                <c:pt idx="35">
                  <c:v>74.478999999999999</c:v>
                </c:pt>
                <c:pt idx="36">
                  <c:v>74.391000000000005</c:v>
                </c:pt>
                <c:pt idx="37">
                  <c:v>74.298000000000002</c:v>
                </c:pt>
                <c:pt idx="38">
                  <c:v>74.256</c:v>
                </c:pt>
                <c:pt idx="39">
                  <c:v>74.278999999999996</c:v>
                </c:pt>
                <c:pt idx="40">
                  <c:v>74.216000000000008</c:v>
                </c:pt>
                <c:pt idx="41">
                  <c:v>74.204000000000008</c:v>
                </c:pt>
                <c:pt idx="42">
                  <c:v>74.195999999999998</c:v>
                </c:pt>
                <c:pt idx="43">
                  <c:v>74.253</c:v>
                </c:pt>
                <c:pt idx="44">
                  <c:v>74.105999999999995</c:v>
                </c:pt>
                <c:pt idx="45">
                  <c:v>74.201000000000008</c:v>
                </c:pt>
                <c:pt idx="46">
                  <c:v>74.108000000000004</c:v>
                </c:pt>
                <c:pt idx="47">
                  <c:v>74.091999999999999</c:v>
                </c:pt>
                <c:pt idx="48">
                  <c:v>74.096000000000004</c:v>
                </c:pt>
                <c:pt idx="49">
                  <c:v>74.076000000000008</c:v>
                </c:pt>
                <c:pt idx="50">
                  <c:v>73.855999999999995</c:v>
                </c:pt>
                <c:pt idx="51">
                  <c:v>73.820000000000007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'2020年全井戸集計表'!$AG$2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'2020年全井戸集計表'!$AG$3:$AG$54</c:f>
              <c:numCache>
                <c:formatCode>0.000_ </c:formatCode>
                <c:ptCount val="52"/>
                <c:pt idx="0">
                  <c:v>68.539999999999992</c:v>
                </c:pt>
                <c:pt idx="1">
                  <c:v>68.566000000000003</c:v>
                </c:pt>
                <c:pt idx="2">
                  <c:v>68.621999999999986</c:v>
                </c:pt>
                <c:pt idx="3">
                  <c:v>68.593999999999994</c:v>
                </c:pt>
                <c:pt idx="4">
                  <c:v>68.596999999999994</c:v>
                </c:pt>
                <c:pt idx="5">
                  <c:v>68.673000000000002</c:v>
                </c:pt>
                <c:pt idx="6">
                  <c:v>68.736999999999995</c:v>
                </c:pt>
                <c:pt idx="7">
                  <c:v>68.59</c:v>
                </c:pt>
                <c:pt idx="8">
                  <c:v>68.584000000000003</c:v>
                </c:pt>
                <c:pt idx="9">
                  <c:v>68.60499999999999</c:v>
                </c:pt>
                <c:pt idx="10">
                  <c:v>68.489999999999995</c:v>
                </c:pt>
                <c:pt idx="11">
                  <c:v>68.412000000000006</c:v>
                </c:pt>
                <c:pt idx="12">
                  <c:v>68.253999999999991</c:v>
                </c:pt>
                <c:pt idx="13">
                  <c:v>68.292000000000002</c:v>
                </c:pt>
                <c:pt idx="14">
                  <c:v>68.36699999999999</c:v>
                </c:pt>
                <c:pt idx="15">
                  <c:v>68.289999999999992</c:v>
                </c:pt>
                <c:pt idx="16">
                  <c:v>68.308999999999997</c:v>
                </c:pt>
                <c:pt idx="17">
                  <c:v>68.396999999999991</c:v>
                </c:pt>
                <c:pt idx="18">
                  <c:v>68.47</c:v>
                </c:pt>
                <c:pt idx="19">
                  <c:v>68.382000000000005</c:v>
                </c:pt>
                <c:pt idx="20">
                  <c:v>68.310999999999993</c:v>
                </c:pt>
                <c:pt idx="21">
                  <c:v>68.216999999999999</c:v>
                </c:pt>
                <c:pt idx="22">
                  <c:v>68.106999999999999</c:v>
                </c:pt>
                <c:pt idx="23">
                  <c:v>68.221999999999994</c:v>
                </c:pt>
                <c:pt idx="24">
                  <c:v>68.031000000000006</c:v>
                </c:pt>
                <c:pt idx="25">
                  <c:v>68.003999999999991</c:v>
                </c:pt>
                <c:pt idx="26">
                  <c:v>68.014999999999986</c:v>
                </c:pt>
                <c:pt idx="27">
                  <c:v>68.12</c:v>
                </c:pt>
                <c:pt idx="28">
                  <c:v>68.198999999999998</c:v>
                </c:pt>
                <c:pt idx="29">
                  <c:v>68.259999999999991</c:v>
                </c:pt>
                <c:pt idx="30">
                  <c:v>68.338999999999999</c:v>
                </c:pt>
                <c:pt idx="31">
                  <c:v>68.361999999999995</c:v>
                </c:pt>
                <c:pt idx="32">
                  <c:v>68.427999999999997</c:v>
                </c:pt>
                <c:pt idx="33">
                  <c:v>68.413999999999987</c:v>
                </c:pt>
                <c:pt idx="34">
                  <c:v>68.365999999999985</c:v>
                </c:pt>
                <c:pt idx="35">
                  <c:v>68.283999999999992</c:v>
                </c:pt>
                <c:pt idx="36">
                  <c:v>68.289999999999992</c:v>
                </c:pt>
                <c:pt idx="37">
                  <c:v>68.179999999999993</c:v>
                </c:pt>
                <c:pt idx="38">
                  <c:v>68.153999999999996</c:v>
                </c:pt>
                <c:pt idx="39">
                  <c:v>68.175999999999988</c:v>
                </c:pt>
                <c:pt idx="40">
                  <c:v>68.135999999999996</c:v>
                </c:pt>
                <c:pt idx="41">
                  <c:v>68.114999999999995</c:v>
                </c:pt>
                <c:pt idx="42">
                  <c:v>68.199999999999989</c:v>
                </c:pt>
                <c:pt idx="43">
                  <c:v>68.200999999999993</c:v>
                </c:pt>
                <c:pt idx="44">
                  <c:v>68.288999999999987</c:v>
                </c:pt>
                <c:pt idx="45">
                  <c:v>68.126999999999995</c:v>
                </c:pt>
                <c:pt idx="46">
                  <c:v>68.063999999999993</c:v>
                </c:pt>
                <c:pt idx="47">
                  <c:v>68.02</c:v>
                </c:pt>
                <c:pt idx="48">
                  <c:v>68.02</c:v>
                </c:pt>
                <c:pt idx="49">
                  <c:v>68.037000000000006</c:v>
                </c:pt>
                <c:pt idx="50">
                  <c:v>67.781000000000006</c:v>
                </c:pt>
                <c:pt idx="51">
                  <c:v>67.713999999999999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'2020年全井戸集計表'!$AH$2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'2020年全井戸集計表'!$AH$3:$AH$54</c:f>
              <c:numCache>
                <c:formatCode>0.0_ </c:formatCode>
                <c:ptCount val="52"/>
                <c:pt idx="0">
                  <c:v>63.559000000000005</c:v>
                </c:pt>
                <c:pt idx="1">
                  <c:v>63.033999999999999</c:v>
                </c:pt>
                <c:pt idx="2">
                  <c:v>63</c:v>
                </c:pt>
                <c:pt idx="3">
                  <c:v>62.957000000000001</c:v>
                </c:pt>
                <c:pt idx="4">
                  <c:v>63.161000000000001</c:v>
                </c:pt>
                <c:pt idx="5">
                  <c:v>63.137</c:v>
                </c:pt>
                <c:pt idx="6">
                  <c:v>62.997</c:v>
                </c:pt>
                <c:pt idx="7">
                  <c:v>62.128</c:v>
                </c:pt>
                <c:pt idx="8">
                  <c:v>62.085999999999999</c:v>
                </c:pt>
                <c:pt idx="9">
                  <c:v>61.881</c:v>
                </c:pt>
                <c:pt idx="10">
                  <c:v>62.167000000000002</c:v>
                </c:pt>
                <c:pt idx="11">
                  <c:v>61.325000000000003</c:v>
                </c:pt>
                <c:pt idx="12">
                  <c:v>60.980000000000004</c:v>
                </c:pt>
                <c:pt idx="13">
                  <c:v>61.103000000000002</c:v>
                </c:pt>
                <c:pt idx="14">
                  <c:v>61.02</c:v>
                </c:pt>
                <c:pt idx="15">
                  <c:v>61.055</c:v>
                </c:pt>
                <c:pt idx="16">
                  <c:v>61.139000000000003</c:v>
                </c:pt>
                <c:pt idx="17">
                  <c:v>61.350999999999999</c:v>
                </c:pt>
                <c:pt idx="18">
                  <c:v>60.922000000000004</c:v>
                </c:pt>
                <c:pt idx="19">
                  <c:v>60.646999999999998</c:v>
                </c:pt>
                <c:pt idx="20">
                  <c:v>60.620000000000005</c:v>
                </c:pt>
                <c:pt idx="21">
                  <c:v>60.515000000000001</c:v>
                </c:pt>
                <c:pt idx="22">
                  <c:v>60.514000000000003</c:v>
                </c:pt>
                <c:pt idx="23">
                  <c:v>60.617000000000004</c:v>
                </c:pt>
                <c:pt idx="24">
                  <c:v>60.378999999999998</c:v>
                </c:pt>
                <c:pt idx="25">
                  <c:v>60.667999999999999</c:v>
                </c:pt>
                <c:pt idx="26">
                  <c:v>61.182000000000002</c:v>
                </c:pt>
                <c:pt idx="27">
                  <c:v>61.445</c:v>
                </c:pt>
                <c:pt idx="28">
                  <c:v>61.524000000000001</c:v>
                </c:pt>
                <c:pt idx="29">
                  <c:v>61.47</c:v>
                </c:pt>
                <c:pt idx="30">
                  <c:v>61.309000000000005</c:v>
                </c:pt>
                <c:pt idx="31">
                  <c:v>61.044000000000004</c:v>
                </c:pt>
                <c:pt idx="32">
                  <c:v>60.981999999999999</c:v>
                </c:pt>
                <c:pt idx="33">
                  <c:v>60.786000000000001</c:v>
                </c:pt>
                <c:pt idx="34">
                  <c:v>60.733000000000004</c:v>
                </c:pt>
                <c:pt idx="35">
                  <c:v>60.542000000000002</c:v>
                </c:pt>
                <c:pt idx="36">
                  <c:v>61.137</c:v>
                </c:pt>
                <c:pt idx="37">
                  <c:v>60.603000000000002</c:v>
                </c:pt>
                <c:pt idx="38">
                  <c:v>60.942999999999998</c:v>
                </c:pt>
                <c:pt idx="39">
                  <c:v>61.009</c:v>
                </c:pt>
                <c:pt idx="40">
                  <c:v>61.362000000000002</c:v>
                </c:pt>
                <c:pt idx="41">
                  <c:v>61.576999999999998</c:v>
                </c:pt>
                <c:pt idx="42">
                  <c:v>61.68</c:v>
                </c:pt>
                <c:pt idx="43">
                  <c:v>61.332999999999998</c:v>
                </c:pt>
                <c:pt idx="44">
                  <c:v>61.195</c:v>
                </c:pt>
                <c:pt idx="45">
                  <c:v>60.939</c:v>
                </c:pt>
                <c:pt idx="46">
                  <c:v>60.669000000000004</c:v>
                </c:pt>
                <c:pt idx="47">
                  <c:v>60.553000000000004</c:v>
                </c:pt>
                <c:pt idx="48">
                  <c:v>60.472000000000001</c:v>
                </c:pt>
                <c:pt idx="49">
                  <c:v>60.368000000000002</c:v>
                </c:pt>
                <c:pt idx="50">
                  <c:v>60.133000000000003</c:v>
                </c:pt>
                <c:pt idx="51">
                  <c:v>60.064999999999998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'2020年全井戸集計表'!$AI$2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'2020年全井戸集計表'!$AI$3:$AI$54</c:f>
              <c:numCache>
                <c:formatCode>0.000_ </c:formatCode>
                <c:ptCount val="52"/>
                <c:pt idx="0">
                  <c:v>60.832999999999998</c:v>
                </c:pt>
                <c:pt idx="1">
                  <c:v>60.725000000000001</c:v>
                </c:pt>
                <c:pt idx="2">
                  <c:v>60.698</c:v>
                </c:pt>
                <c:pt idx="3">
                  <c:v>60.736000000000004</c:v>
                </c:pt>
                <c:pt idx="4">
                  <c:v>61.251000000000005</c:v>
                </c:pt>
                <c:pt idx="5">
                  <c:v>60.788000000000004</c:v>
                </c:pt>
                <c:pt idx="6">
                  <c:v>60.716999999999999</c:v>
                </c:pt>
                <c:pt idx="7">
                  <c:v>60.704999999999998</c:v>
                </c:pt>
                <c:pt idx="8">
                  <c:v>60.624000000000002</c:v>
                </c:pt>
                <c:pt idx="9">
                  <c:v>60.718000000000004</c:v>
                </c:pt>
                <c:pt idx="10">
                  <c:v>60.658000000000001</c:v>
                </c:pt>
                <c:pt idx="11">
                  <c:v>60.722999999999999</c:v>
                </c:pt>
                <c:pt idx="12">
                  <c:v>60.817999999999998</c:v>
                </c:pt>
                <c:pt idx="13">
                  <c:v>61.295000000000002</c:v>
                </c:pt>
                <c:pt idx="14">
                  <c:v>61.180999999999997</c:v>
                </c:pt>
                <c:pt idx="15">
                  <c:v>62.178000000000004</c:v>
                </c:pt>
                <c:pt idx="16">
                  <c:v>61.555999999999997</c:v>
                </c:pt>
                <c:pt idx="17">
                  <c:v>60.792000000000002</c:v>
                </c:pt>
                <c:pt idx="18">
                  <c:v>60.841000000000001</c:v>
                </c:pt>
                <c:pt idx="19">
                  <c:v>60.773000000000003</c:v>
                </c:pt>
                <c:pt idx="20">
                  <c:v>60.692</c:v>
                </c:pt>
                <c:pt idx="21">
                  <c:v>60.655000000000001</c:v>
                </c:pt>
                <c:pt idx="22">
                  <c:v>60.541000000000004</c:v>
                </c:pt>
                <c:pt idx="23">
                  <c:v>60.596000000000004</c:v>
                </c:pt>
                <c:pt idx="24">
                  <c:v>60.548999999999999</c:v>
                </c:pt>
                <c:pt idx="25">
                  <c:v>60.701999999999998</c:v>
                </c:pt>
                <c:pt idx="26">
                  <c:v>61.978999999999999</c:v>
                </c:pt>
                <c:pt idx="27">
                  <c:v>62.621000000000002</c:v>
                </c:pt>
                <c:pt idx="28">
                  <c:v>62.81</c:v>
                </c:pt>
                <c:pt idx="29">
                  <c:v>62.003</c:v>
                </c:pt>
                <c:pt idx="30">
                  <c:v>61.003</c:v>
                </c:pt>
                <c:pt idx="31">
                  <c:v>60.863</c:v>
                </c:pt>
                <c:pt idx="32">
                  <c:v>60.788000000000004</c:v>
                </c:pt>
                <c:pt idx="33">
                  <c:v>60.713000000000001</c:v>
                </c:pt>
                <c:pt idx="34">
                  <c:v>60.646000000000001</c:v>
                </c:pt>
                <c:pt idx="35">
                  <c:v>60.561</c:v>
                </c:pt>
                <c:pt idx="36">
                  <c:v>60.581000000000003</c:v>
                </c:pt>
                <c:pt idx="37">
                  <c:v>60.547000000000004</c:v>
                </c:pt>
                <c:pt idx="38">
                  <c:v>60.558</c:v>
                </c:pt>
                <c:pt idx="39">
                  <c:v>60.573</c:v>
                </c:pt>
                <c:pt idx="40">
                  <c:v>60.829000000000001</c:v>
                </c:pt>
                <c:pt idx="41">
                  <c:v>60.975000000000001</c:v>
                </c:pt>
                <c:pt idx="42">
                  <c:v>60.882000000000005</c:v>
                </c:pt>
                <c:pt idx="43">
                  <c:v>60.850999999999999</c:v>
                </c:pt>
                <c:pt idx="44">
                  <c:v>60.741</c:v>
                </c:pt>
                <c:pt idx="45">
                  <c:v>60.663000000000004</c:v>
                </c:pt>
                <c:pt idx="46">
                  <c:v>60.600999999999999</c:v>
                </c:pt>
                <c:pt idx="47">
                  <c:v>60.552</c:v>
                </c:pt>
                <c:pt idx="48">
                  <c:v>60.59</c:v>
                </c:pt>
                <c:pt idx="49">
                  <c:v>60.551000000000002</c:v>
                </c:pt>
                <c:pt idx="50">
                  <c:v>60.469000000000001</c:v>
                </c:pt>
                <c:pt idx="51">
                  <c:v>60.45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'2020年全井戸集計表'!$AJ$2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'2020年全井戸集計表'!$AJ$3:$AJ$54</c:f>
              <c:numCache>
                <c:formatCode>0.000_ </c:formatCode>
                <c:ptCount val="52"/>
                <c:pt idx="0">
                  <c:v>55.328999999999994</c:v>
                </c:pt>
                <c:pt idx="1">
                  <c:v>55.210999999999999</c:v>
                </c:pt>
                <c:pt idx="2">
                  <c:v>55.149000000000001</c:v>
                </c:pt>
                <c:pt idx="3">
                  <c:v>55.128</c:v>
                </c:pt>
                <c:pt idx="4">
                  <c:v>55.448999999999998</c:v>
                </c:pt>
                <c:pt idx="5">
                  <c:v>55.274000000000001</c:v>
                </c:pt>
                <c:pt idx="6">
                  <c:v>55.176000000000002</c:v>
                </c:pt>
                <c:pt idx="7">
                  <c:v>55.141999999999996</c:v>
                </c:pt>
                <c:pt idx="8">
                  <c:v>55.116</c:v>
                </c:pt>
                <c:pt idx="9">
                  <c:v>55.146999999999998</c:v>
                </c:pt>
                <c:pt idx="10">
                  <c:v>55.046999999999997</c:v>
                </c:pt>
                <c:pt idx="11">
                  <c:v>55.073999999999998</c:v>
                </c:pt>
                <c:pt idx="12">
                  <c:v>55.152999999999999</c:v>
                </c:pt>
                <c:pt idx="13">
                  <c:v>55.381999999999998</c:v>
                </c:pt>
                <c:pt idx="14">
                  <c:v>55.390999999999998</c:v>
                </c:pt>
                <c:pt idx="15">
                  <c:v>55.551000000000002</c:v>
                </c:pt>
                <c:pt idx="16">
                  <c:v>55.536999999999999</c:v>
                </c:pt>
                <c:pt idx="17">
                  <c:v>56.217999999999996</c:v>
                </c:pt>
                <c:pt idx="18">
                  <c:v>55.256</c:v>
                </c:pt>
                <c:pt idx="19">
                  <c:v>55.212999999999994</c:v>
                </c:pt>
                <c:pt idx="20">
                  <c:v>55.134999999999998</c:v>
                </c:pt>
                <c:pt idx="21">
                  <c:v>55.087999999999994</c:v>
                </c:pt>
                <c:pt idx="22">
                  <c:v>54.960999999999999</c:v>
                </c:pt>
                <c:pt idx="23">
                  <c:v>54.985999999999997</c:v>
                </c:pt>
                <c:pt idx="24">
                  <c:v>54.941999999999993</c:v>
                </c:pt>
                <c:pt idx="25">
                  <c:v>55.031999999999996</c:v>
                </c:pt>
                <c:pt idx="26">
                  <c:v>55.311999999999998</c:v>
                </c:pt>
                <c:pt idx="27">
                  <c:v>55.745999999999995</c:v>
                </c:pt>
                <c:pt idx="28">
                  <c:v>55.793999999999997</c:v>
                </c:pt>
                <c:pt idx="29">
                  <c:v>55.780999999999999</c:v>
                </c:pt>
                <c:pt idx="30">
                  <c:v>55.432000000000002</c:v>
                </c:pt>
                <c:pt idx="31">
                  <c:v>55.298999999999999</c:v>
                </c:pt>
                <c:pt idx="32">
                  <c:v>55.210999999999999</c:v>
                </c:pt>
                <c:pt idx="33">
                  <c:v>55.137999999999998</c:v>
                </c:pt>
                <c:pt idx="34">
                  <c:v>55.066999999999993</c:v>
                </c:pt>
                <c:pt idx="35">
                  <c:v>55.024000000000001</c:v>
                </c:pt>
                <c:pt idx="36">
                  <c:v>55.01</c:v>
                </c:pt>
                <c:pt idx="37">
                  <c:v>54.991</c:v>
                </c:pt>
                <c:pt idx="38">
                  <c:v>55.006</c:v>
                </c:pt>
                <c:pt idx="39">
                  <c:v>54.970999999999997</c:v>
                </c:pt>
                <c:pt idx="40">
                  <c:v>55.167000000000002</c:v>
                </c:pt>
                <c:pt idx="41">
                  <c:v>55.228999999999999</c:v>
                </c:pt>
                <c:pt idx="42">
                  <c:v>55.338999999999999</c:v>
                </c:pt>
                <c:pt idx="43">
                  <c:v>55.226999999999997</c:v>
                </c:pt>
                <c:pt idx="44">
                  <c:v>55.158000000000001</c:v>
                </c:pt>
                <c:pt idx="45">
                  <c:v>55.088999999999999</c:v>
                </c:pt>
                <c:pt idx="46">
                  <c:v>55.042999999999999</c:v>
                </c:pt>
                <c:pt idx="47">
                  <c:v>54.963999999999999</c:v>
                </c:pt>
                <c:pt idx="48">
                  <c:v>54.980999999999995</c:v>
                </c:pt>
                <c:pt idx="49">
                  <c:v>54.929000000000002</c:v>
                </c:pt>
                <c:pt idx="50">
                  <c:v>54.976999999999997</c:v>
                </c:pt>
                <c:pt idx="51">
                  <c:v>54.86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'2020年全井戸集計表'!$AK$2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'2020年全井戸集計表'!$AK$3:$AK$54</c:f>
              <c:numCache>
                <c:formatCode>0.000_ </c:formatCode>
                <c:ptCount val="52"/>
                <c:pt idx="0">
                  <c:v>51.812999999999995</c:v>
                </c:pt>
                <c:pt idx="1">
                  <c:v>51.701999999999998</c:v>
                </c:pt>
                <c:pt idx="2">
                  <c:v>51.688999999999993</c:v>
                </c:pt>
                <c:pt idx="3">
                  <c:v>51.756999999999991</c:v>
                </c:pt>
                <c:pt idx="4">
                  <c:v>51.773999999999994</c:v>
                </c:pt>
                <c:pt idx="5">
                  <c:v>51.711999999999996</c:v>
                </c:pt>
                <c:pt idx="6">
                  <c:v>51.663999999999994</c:v>
                </c:pt>
                <c:pt idx="7">
                  <c:v>51.606999999999999</c:v>
                </c:pt>
                <c:pt idx="8">
                  <c:v>51.563999999999993</c:v>
                </c:pt>
                <c:pt idx="9">
                  <c:v>51.673999999999992</c:v>
                </c:pt>
                <c:pt idx="10">
                  <c:v>51.640999999999991</c:v>
                </c:pt>
                <c:pt idx="11">
                  <c:v>51.577999999999996</c:v>
                </c:pt>
                <c:pt idx="12">
                  <c:v>51.564999999999998</c:v>
                </c:pt>
                <c:pt idx="13">
                  <c:v>51.502999999999993</c:v>
                </c:pt>
                <c:pt idx="14">
                  <c:v>51.501999999999995</c:v>
                </c:pt>
                <c:pt idx="15">
                  <c:v>51.588999999999999</c:v>
                </c:pt>
                <c:pt idx="16">
                  <c:v>51.504999999999995</c:v>
                </c:pt>
                <c:pt idx="17">
                  <c:v>51.443999999999996</c:v>
                </c:pt>
                <c:pt idx="18">
                  <c:v>51.47699999999999</c:v>
                </c:pt>
                <c:pt idx="19">
                  <c:v>51.533999999999992</c:v>
                </c:pt>
                <c:pt idx="20">
                  <c:v>51.463999999999999</c:v>
                </c:pt>
                <c:pt idx="21">
                  <c:v>51.444999999999993</c:v>
                </c:pt>
                <c:pt idx="22">
                  <c:v>51.388999999999996</c:v>
                </c:pt>
                <c:pt idx="23">
                  <c:v>51.426999999999992</c:v>
                </c:pt>
                <c:pt idx="24">
                  <c:v>51.458999999999996</c:v>
                </c:pt>
                <c:pt idx="25">
                  <c:v>51.448999999999998</c:v>
                </c:pt>
                <c:pt idx="26">
                  <c:v>51.556999999999995</c:v>
                </c:pt>
                <c:pt idx="27">
                  <c:v>51.585999999999999</c:v>
                </c:pt>
                <c:pt idx="28">
                  <c:v>51.573999999999998</c:v>
                </c:pt>
                <c:pt idx="29">
                  <c:v>51.571999999999996</c:v>
                </c:pt>
                <c:pt idx="30">
                  <c:v>51.463999999999999</c:v>
                </c:pt>
                <c:pt idx="31">
                  <c:v>51.505999999999993</c:v>
                </c:pt>
                <c:pt idx="32">
                  <c:v>51.47999999999999</c:v>
                </c:pt>
                <c:pt idx="33">
                  <c:v>51.465999999999994</c:v>
                </c:pt>
                <c:pt idx="34">
                  <c:v>51.453999999999994</c:v>
                </c:pt>
                <c:pt idx="35">
                  <c:v>51.458999999999996</c:v>
                </c:pt>
                <c:pt idx="36">
                  <c:v>51.518999999999991</c:v>
                </c:pt>
                <c:pt idx="37">
                  <c:v>51.47699999999999</c:v>
                </c:pt>
                <c:pt idx="38">
                  <c:v>51.452999999999996</c:v>
                </c:pt>
                <c:pt idx="39">
                  <c:v>51.425999999999995</c:v>
                </c:pt>
                <c:pt idx="40">
                  <c:v>51.593999999999994</c:v>
                </c:pt>
                <c:pt idx="41">
                  <c:v>51.586999999999996</c:v>
                </c:pt>
                <c:pt idx="42">
                  <c:v>51.534999999999997</c:v>
                </c:pt>
                <c:pt idx="43">
                  <c:v>51.538999999999994</c:v>
                </c:pt>
                <c:pt idx="44">
                  <c:v>51.522999999999996</c:v>
                </c:pt>
                <c:pt idx="45">
                  <c:v>51.480999999999995</c:v>
                </c:pt>
                <c:pt idx="46">
                  <c:v>51.460999999999999</c:v>
                </c:pt>
                <c:pt idx="47">
                  <c:v>51.444999999999993</c:v>
                </c:pt>
                <c:pt idx="48">
                  <c:v>51.472999999999999</c:v>
                </c:pt>
                <c:pt idx="49">
                  <c:v>51.48899999999999</c:v>
                </c:pt>
                <c:pt idx="50">
                  <c:v>51.396999999999991</c:v>
                </c:pt>
                <c:pt idx="51">
                  <c:v>51.387999999999991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'2020年全井戸集計表'!$AL$2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'2020年全井戸集計表'!$AL$3:$AL$54</c:f>
              <c:numCache>
                <c:formatCode>0.000_ </c:formatCode>
                <c:ptCount val="52"/>
                <c:pt idx="0">
                  <c:v>53.081000000000003</c:v>
                </c:pt>
                <c:pt idx="1">
                  <c:v>53.091999999999999</c:v>
                </c:pt>
                <c:pt idx="2">
                  <c:v>53.070999999999998</c:v>
                </c:pt>
                <c:pt idx="3">
                  <c:v>52.996000000000002</c:v>
                </c:pt>
                <c:pt idx="4">
                  <c:v>53.125</c:v>
                </c:pt>
                <c:pt idx="5">
                  <c:v>53.024000000000001</c:v>
                </c:pt>
                <c:pt idx="6">
                  <c:v>53.004000000000005</c:v>
                </c:pt>
                <c:pt idx="7">
                  <c:v>51.054000000000002</c:v>
                </c:pt>
                <c:pt idx="8">
                  <c:v>51.166000000000004</c:v>
                </c:pt>
                <c:pt idx="9">
                  <c:v>52.082999999999998</c:v>
                </c:pt>
                <c:pt idx="10">
                  <c:v>51.288000000000004</c:v>
                </c:pt>
                <c:pt idx="11">
                  <c:v>51.365000000000002</c:v>
                </c:pt>
                <c:pt idx="12">
                  <c:v>50.846000000000004</c:v>
                </c:pt>
                <c:pt idx="13">
                  <c:v>49.991</c:v>
                </c:pt>
                <c:pt idx="14">
                  <c:v>49.971000000000004</c:v>
                </c:pt>
                <c:pt idx="15">
                  <c:v>50.448000000000008</c:v>
                </c:pt>
                <c:pt idx="16">
                  <c:v>49.972999999999999</c:v>
                </c:pt>
                <c:pt idx="17">
                  <c:v>49.891000000000005</c:v>
                </c:pt>
                <c:pt idx="18">
                  <c:v>49.900000000000006</c:v>
                </c:pt>
                <c:pt idx="19">
                  <c:v>49.974000000000004</c:v>
                </c:pt>
                <c:pt idx="20">
                  <c:v>49.847999999999999</c:v>
                </c:pt>
                <c:pt idx="21">
                  <c:v>49.817999999999998</c:v>
                </c:pt>
                <c:pt idx="22">
                  <c:v>49.777000000000001</c:v>
                </c:pt>
                <c:pt idx="23">
                  <c:v>49.814000000000007</c:v>
                </c:pt>
                <c:pt idx="24">
                  <c:v>49.873000000000005</c:v>
                </c:pt>
                <c:pt idx="25">
                  <c:v>49.956000000000003</c:v>
                </c:pt>
                <c:pt idx="26">
                  <c:v>50.195999999999998</c:v>
                </c:pt>
                <c:pt idx="27">
                  <c:v>50.203000000000003</c:v>
                </c:pt>
                <c:pt idx="28">
                  <c:v>50.224000000000004</c:v>
                </c:pt>
                <c:pt idx="29">
                  <c:v>50.198000000000008</c:v>
                </c:pt>
                <c:pt idx="30">
                  <c:v>50.105000000000004</c:v>
                </c:pt>
                <c:pt idx="31">
                  <c:v>50.058000000000007</c:v>
                </c:pt>
                <c:pt idx="32">
                  <c:v>50.018000000000001</c:v>
                </c:pt>
                <c:pt idx="33">
                  <c:v>49.995000000000005</c:v>
                </c:pt>
                <c:pt idx="34">
                  <c:v>49.963999999999999</c:v>
                </c:pt>
                <c:pt idx="35">
                  <c:v>50.231000000000002</c:v>
                </c:pt>
                <c:pt idx="36">
                  <c:v>50.309000000000005</c:v>
                </c:pt>
                <c:pt idx="37">
                  <c:v>50.078000000000003</c:v>
                </c:pt>
                <c:pt idx="38">
                  <c:v>50.094000000000008</c:v>
                </c:pt>
                <c:pt idx="39">
                  <c:v>50.076000000000008</c:v>
                </c:pt>
                <c:pt idx="40">
                  <c:v>50.896000000000001</c:v>
                </c:pt>
                <c:pt idx="41">
                  <c:v>50.358000000000004</c:v>
                </c:pt>
                <c:pt idx="42">
                  <c:v>50.413000000000004</c:v>
                </c:pt>
                <c:pt idx="43">
                  <c:v>50.264000000000003</c:v>
                </c:pt>
                <c:pt idx="44">
                  <c:v>50.255000000000003</c:v>
                </c:pt>
                <c:pt idx="45">
                  <c:v>50.204000000000008</c:v>
                </c:pt>
                <c:pt idx="46">
                  <c:v>50.093000000000004</c:v>
                </c:pt>
                <c:pt idx="47">
                  <c:v>50.096000000000004</c:v>
                </c:pt>
                <c:pt idx="48">
                  <c:v>50.154000000000003</c:v>
                </c:pt>
                <c:pt idx="49">
                  <c:v>51.463999999999999</c:v>
                </c:pt>
                <c:pt idx="50">
                  <c:v>49.945999999999998</c:v>
                </c:pt>
                <c:pt idx="51">
                  <c:v>49.934000000000005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'2020年全井戸集計表'!$AM$2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'2020年全井戸集計表'!$AM$3:$AM$54</c:f>
              <c:numCache>
                <c:formatCode>0.000_ </c:formatCode>
                <c:ptCount val="52"/>
                <c:pt idx="0">
                  <c:v>73.238</c:v>
                </c:pt>
                <c:pt idx="1">
                  <c:v>73.212000000000003</c:v>
                </c:pt>
                <c:pt idx="2">
                  <c:v>73.238</c:v>
                </c:pt>
                <c:pt idx="3">
                  <c:v>73.262</c:v>
                </c:pt>
                <c:pt idx="4">
                  <c:v>73.388000000000005</c:v>
                </c:pt>
                <c:pt idx="5">
                  <c:v>73.394999999999996</c:v>
                </c:pt>
                <c:pt idx="6">
                  <c:v>73.367999999999995</c:v>
                </c:pt>
                <c:pt idx="7">
                  <c:v>73.27</c:v>
                </c:pt>
                <c:pt idx="8">
                  <c:v>73.245000000000005</c:v>
                </c:pt>
                <c:pt idx="9">
                  <c:v>73.281000000000006</c:v>
                </c:pt>
                <c:pt idx="10">
                  <c:v>73.356999999999999</c:v>
                </c:pt>
                <c:pt idx="11">
                  <c:v>73.421999999999997</c:v>
                </c:pt>
                <c:pt idx="12">
                  <c:v>73.406999999999996</c:v>
                </c:pt>
                <c:pt idx="13">
                  <c:v>73.521000000000001</c:v>
                </c:pt>
                <c:pt idx="14">
                  <c:v>73.551000000000002</c:v>
                </c:pt>
                <c:pt idx="15">
                  <c:v>73.61</c:v>
                </c:pt>
                <c:pt idx="16">
                  <c:v>73.587999999999994</c:v>
                </c:pt>
                <c:pt idx="17">
                  <c:v>73.510000000000005</c:v>
                </c:pt>
                <c:pt idx="18">
                  <c:v>73.548000000000002</c:v>
                </c:pt>
                <c:pt idx="19">
                  <c:v>73.424000000000007</c:v>
                </c:pt>
                <c:pt idx="20">
                  <c:v>73.375</c:v>
                </c:pt>
                <c:pt idx="21">
                  <c:v>73.3</c:v>
                </c:pt>
                <c:pt idx="22">
                  <c:v>73.228999999999999</c:v>
                </c:pt>
                <c:pt idx="23">
                  <c:v>73.25200000000001</c:v>
                </c:pt>
                <c:pt idx="24">
                  <c:v>73.19</c:v>
                </c:pt>
                <c:pt idx="25">
                  <c:v>73.314999999999998</c:v>
                </c:pt>
                <c:pt idx="26">
                  <c:v>73.596000000000004</c:v>
                </c:pt>
                <c:pt idx="27">
                  <c:v>73.631</c:v>
                </c:pt>
                <c:pt idx="28">
                  <c:v>73.765000000000001</c:v>
                </c:pt>
                <c:pt idx="29">
                  <c:v>73.650999999999996</c:v>
                </c:pt>
                <c:pt idx="30">
                  <c:v>73.626000000000005</c:v>
                </c:pt>
                <c:pt idx="31">
                  <c:v>73.5</c:v>
                </c:pt>
                <c:pt idx="32">
                  <c:v>73.495000000000005</c:v>
                </c:pt>
                <c:pt idx="33">
                  <c:v>73.454999999999998</c:v>
                </c:pt>
                <c:pt idx="34">
                  <c:v>73.367999999999995</c:v>
                </c:pt>
                <c:pt idx="35">
                  <c:v>73.293000000000006</c:v>
                </c:pt>
                <c:pt idx="36">
                  <c:v>73.25200000000001</c:v>
                </c:pt>
                <c:pt idx="37">
                  <c:v>73.201999999999998</c:v>
                </c:pt>
                <c:pt idx="38">
                  <c:v>73.207000000000008</c:v>
                </c:pt>
                <c:pt idx="39">
                  <c:v>73.257999999999996</c:v>
                </c:pt>
                <c:pt idx="40">
                  <c:v>73.424999999999997</c:v>
                </c:pt>
                <c:pt idx="41">
                  <c:v>73.405000000000001</c:v>
                </c:pt>
                <c:pt idx="42">
                  <c:v>73.534000000000006</c:v>
                </c:pt>
                <c:pt idx="43">
                  <c:v>73.510000000000005</c:v>
                </c:pt>
                <c:pt idx="44">
                  <c:v>73.484999999999999</c:v>
                </c:pt>
                <c:pt idx="45">
                  <c:v>73.36</c:v>
                </c:pt>
                <c:pt idx="46">
                  <c:v>73.272000000000006</c:v>
                </c:pt>
                <c:pt idx="47">
                  <c:v>73.22</c:v>
                </c:pt>
                <c:pt idx="48">
                  <c:v>73.197000000000003</c:v>
                </c:pt>
                <c:pt idx="49">
                  <c:v>73.177999999999997</c:v>
                </c:pt>
                <c:pt idx="50">
                  <c:v>73.078000000000003</c:v>
                </c:pt>
                <c:pt idx="51">
                  <c:v>73.052000000000007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'2020年全井戸集計表'!$AN$2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'2020年全井戸集計表'!$AN$3:$AN$54</c:f>
              <c:numCache>
                <c:formatCode>0.000_ </c:formatCode>
                <c:ptCount val="52"/>
                <c:pt idx="0">
                  <c:v>70.991</c:v>
                </c:pt>
                <c:pt idx="1">
                  <c:v>70.997</c:v>
                </c:pt>
                <c:pt idx="2">
                  <c:v>71.045999999999992</c:v>
                </c:pt>
                <c:pt idx="3">
                  <c:v>71.018000000000001</c:v>
                </c:pt>
                <c:pt idx="4">
                  <c:v>71.206999999999994</c:v>
                </c:pt>
                <c:pt idx="5">
                  <c:v>71.245000000000005</c:v>
                </c:pt>
                <c:pt idx="6">
                  <c:v>71.201999999999998</c:v>
                </c:pt>
                <c:pt idx="7">
                  <c:v>71.143000000000001</c:v>
                </c:pt>
                <c:pt idx="8">
                  <c:v>71.126000000000005</c:v>
                </c:pt>
                <c:pt idx="9">
                  <c:v>71.170999999999992</c:v>
                </c:pt>
                <c:pt idx="10">
                  <c:v>71.113</c:v>
                </c:pt>
                <c:pt idx="11">
                  <c:v>71.144000000000005</c:v>
                </c:pt>
                <c:pt idx="12">
                  <c:v>71.227000000000004</c:v>
                </c:pt>
                <c:pt idx="13">
                  <c:v>71.358999999999995</c:v>
                </c:pt>
                <c:pt idx="14">
                  <c:v>71.394999999999996</c:v>
                </c:pt>
                <c:pt idx="15">
                  <c:v>71.498999999999995</c:v>
                </c:pt>
                <c:pt idx="16">
                  <c:v>71.507999999999996</c:v>
                </c:pt>
                <c:pt idx="17">
                  <c:v>71.381</c:v>
                </c:pt>
                <c:pt idx="18">
                  <c:v>71.396999999999991</c:v>
                </c:pt>
                <c:pt idx="19">
                  <c:v>71.28</c:v>
                </c:pt>
                <c:pt idx="20">
                  <c:v>71.247</c:v>
                </c:pt>
                <c:pt idx="21">
                  <c:v>71.185000000000002</c:v>
                </c:pt>
                <c:pt idx="22">
                  <c:v>71.103999999999999</c:v>
                </c:pt>
                <c:pt idx="23">
                  <c:v>71.111000000000004</c:v>
                </c:pt>
                <c:pt idx="24">
                  <c:v>71.049000000000007</c:v>
                </c:pt>
                <c:pt idx="25">
                  <c:v>71.161000000000001</c:v>
                </c:pt>
                <c:pt idx="26">
                  <c:v>71.554000000000002</c:v>
                </c:pt>
                <c:pt idx="27">
                  <c:v>71.638999999999996</c:v>
                </c:pt>
                <c:pt idx="28">
                  <c:v>71.766000000000005</c:v>
                </c:pt>
                <c:pt idx="29">
                  <c:v>71.686000000000007</c:v>
                </c:pt>
                <c:pt idx="30">
                  <c:v>71.570999999999998</c:v>
                </c:pt>
                <c:pt idx="31">
                  <c:v>71.48</c:v>
                </c:pt>
                <c:pt idx="32">
                  <c:v>71.441000000000003</c:v>
                </c:pt>
                <c:pt idx="33">
                  <c:v>71.367000000000004</c:v>
                </c:pt>
                <c:pt idx="34">
                  <c:v>71.305999999999997</c:v>
                </c:pt>
                <c:pt idx="35">
                  <c:v>71.212999999999994</c:v>
                </c:pt>
                <c:pt idx="36">
                  <c:v>71.176000000000002</c:v>
                </c:pt>
                <c:pt idx="37">
                  <c:v>71.117000000000004</c:v>
                </c:pt>
                <c:pt idx="38">
                  <c:v>71.143000000000001</c:v>
                </c:pt>
                <c:pt idx="39">
                  <c:v>71.156000000000006</c:v>
                </c:pt>
                <c:pt idx="40">
                  <c:v>71.423000000000002</c:v>
                </c:pt>
                <c:pt idx="41">
                  <c:v>71.471999999999994</c:v>
                </c:pt>
                <c:pt idx="42">
                  <c:v>71.453999999999994</c:v>
                </c:pt>
                <c:pt idx="43">
                  <c:v>71.388999999999996</c:v>
                </c:pt>
                <c:pt idx="44">
                  <c:v>71.328999999999994</c:v>
                </c:pt>
                <c:pt idx="45">
                  <c:v>71.22</c:v>
                </c:pt>
                <c:pt idx="46">
                  <c:v>71.132000000000005</c:v>
                </c:pt>
                <c:pt idx="47">
                  <c:v>71.088999999999999</c:v>
                </c:pt>
                <c:pt idx="48">
                  <c:v>71.06</c:v>
                </c:pt>
                <c:pt idx="49">
                  <c:v>71.042000000000002</c:v>
                </c:pt>
                <c:pt idx="50">
                  <c:v>70.936000000000007</c:v>
                </c:pt>
                <c:pt idx="51">
                  <c:v>70.896999999999991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'2020年全井戸集計表'!$AO$2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'2020年全井戸集計表'!$AO$3:$AO$54</c:f>
              <c:numCache>
                <c:formatCode>0.000_ </c:formatCode>
                <c:ptCount val="52"/>
                <c:pt idx="0">
                  <c:v>61.22</c:v>
                </c:pt>
                <c:pt idx="1">
                  <c:v>61.195999999999998</c:v>
                </c:pt>
                <c:pt idx="2">
                  <c:v>61.216999999999999</c:v>
                </c:pt>
                <c:pt idx="3">
                  <c:v>61.137</c:v>
                </c:pt>
                <c:pt idx="4">
                  <c:v>61.33</c:v>
                </c:pt>
                <c:pt idx="5">
                  <c:v>61.384999999999998</c:v>
                </c:pt>
                <c:pt idx="6">
                  <c:v>61.274000000000001</c:v>
                </c:pt>
                <c:pt idx="7">
                  <c:v>61.046999999999997</c:v>
                </c:pt>
                <c:pt idx="8">
                  <c:v>60.918999999999997</c:v>
                </c:pt>
                <c:pt idx="9">
                  <c:v>60.914000000000001</c:v>
                </c:pt>
                <c:pt idx="10">
                  <c:v>60.903999999999996</c:v>
                </c:pt>
                <c:pt idx="11">
                  <c:v>60.837999999999994</c:v>
                </c:pt>
                <c:pt idx="12">
                  <c:v>60.686999999999998</c:v>
                </c:pt>
                <c:pt idx="13">
                  <c:v>60.741</c:v>
                </c:pt>
                <c:pt idx="14">
                  <c:v>60.723999999999997</c:v>
                </c:pt>
                <c:pt idx="15">
                  <c:v>60.679999999999993</c:v>
                </c:pt>
                <c:pt idx="16">
                  <c:v>60.628999999999998</c:v>
                </c:pt>
                <c:pt idx="17">
                  <c:v>60.679999999999993</c:v>
                </c:pt>
                <c:pt idx="18">
                  <c:v>60.736999999999995</c:v>
                </c:pt>
                <c:pt idx="19">
                  <c:v>60.638999999999996</c:v>
                </c:pt>
                <c:pt idx="20">
                  <c:v>60.613</c:v>
                </c:pt>
                <c:pt idx="21">
                  <c:v>60.583999999999996</c:v>
                </c:pt>
                <c:pt idx="22">
                  <c:v>60.519999999999996</c:v>
                </c:pt>
                <c:pt idx="23">
                  <c:v>60.591999999999999</c:v>
                </c:pt>
                <c:pt idx="24">
                  <c:v>60.441999999999993</c:v>
                </c:pt>
                <c:pt idx="25">
                  <c:v>60.527000000000001</c:v>
                </c:pt>
                <c:pt idx="26">
                  <c:v>60.676000000000002</c:v>
                </c:pt>
                <c:pt idx="27">
                  <c:v>60.856999999999999</c:v>
                </c:pt>
                <c:pt idx="28">
                  <c:v>60.952999999999996</c:v>
                </c:pt>
                <c:pt idx="29">
                  <c:v>60.944000000000003</c:v>
                </c:pt>
                <c:pt idx="30">
                  <c:v>60.849999999999994</c:v>
                </c:pt>
                <c:pt idx="31">
                  <c:v>60.731999999999999</c:v>
                </c:pt>
                <c:pt idx="32">
                  <c:v>60.691999999999993</c:v>
                </c:pt>
                <c:pt idx="33">
                  <c:v>60.661000000000001</c:v>
                </c:pt>
                <c:pt idx="34">
                  <c:v>60.606999999999999</c:v>
                </c:pt>
                <c:pt idx="35">
                  <c:v>60.622999999999998</c:v>
                </c:pt>
                <c:pt idx="36">
                  <c:v>60.58</c:v>
                </c:pt>
                <c:pt idx="37">
                  <c:v>60.558999999999997</c:v>
                </c:pt>
                <c:pt idx="38">
                  <c:v>60.560999999999993</c:v>
                </c:pt>
                <c:pt idx="39">
                  <c:v>60.623999999999995</c:v>
                </c:pt>
                <c:pt idx="40">
                  <c:v>60.661999999999999</c:v>
                </c:pt>
                <c:pt idx="41">
                  <c:v>60.79</c:v>
                </c:pt>
                <c:pt idx="42">
                  <c:v>60.826999999999998</c:v>
                </c:pt>
                <c:pt idx="43">
                  <c:v>60.762</c:v>
                </c:pt>
                <c:pt idx="44">
                  <c:v>60.711999999999996</c:v>
                </c:pt>
                <c:pt idx="45">
                  <c:v>60.593999999999994</c:v>
                </c:pt>
                <c:pt idx="46">
                  <c:v>60.513999999999996</c:v>
                </c:pt>
                <c:pt idx="47">
                  <c:v>60.491999999999997</c:v>
                </c:pt>
                <c:pt idx="48">
                  <c:v>60.510999999999996</c:v>
                </c:pt>
                <c:pt idx="49">
                  <c:v>60.524999999999999</c:v>
                </c:pt>
                <c:pt idx="50">
                  <c:v>60.441999999999993</c:v>
                </c:pt>
                <c:pt idx="51">
                  <c:v>60.429000000000002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'2020年全井戸集計表'!$AP$2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'2020年全井戸集計表'!$AP$3:$AP$54</c:f>
              <c:numCache>
                <c:formatCode>0.000_ </c:formatCode>
                <c:ptCount val="52"/>
                <c:pt idx="0">
                  <c:v>58.546999999999997</c:v>
                </c:pt>
                <c:pt idx="1">
                  <c:v>58.28</c:v>
                </c:pt>
                <c:pt idx="2">
                  <c:v>58.289000000000001</c:v>
                </c:pt>
                <c:pt idx="3">
                  <c:v>58.224000000000004</c:v>
                </c:pt>
                <c:pt idx="4">
                  <c:v>58.433999999999997</c:v>
                </c:pt>
                <c:pt idx="5">
                  <c:v>58.445</c:v>
                </c:pt>
                <c:pt idx="6">
                  <c:v>58.125</c:v>
                </c:pt>
                <c:pt idx="7">
                  <c:v>55.515000000000001</c:v>
                </c:pt>
                <c:pt idx="8">
                  <c:v>55.414999999999999</c:v>
                </c:pt>
                <c:pt idx="9">
                  <c:v>55.519999999999996</c:v>
                </c:pt>
                <c:pt idx="10">
                  <c:v>54.034999999999997</c:v>
                </c:pt>
                <c:pt idx="11">
                  <c:v>53.484999999999999</c:v>
                </c:pt>
                <c:pt idx="12">
                  <c:v>52.908999999999999</c:v>
                </c:pt>
                <c:pt idx="13">
                  <c:v>52.708999999999996</c:v>
                </c:pt>
                <c:pt idx="14">
                  <c:v>52.442999999999998</c:v>
                </c:pt>
                <c:pt idx="15">
                  <c:v>52.627000000000002</c:v>
                </c:pt>
                <c:pt idx="16">
                  <c:v>52.625</c:v>
                </c:pt>
                <c:pt idx="17">
                  <c:v>52.531999999999996</c:v>
                </c:pt>
                <c:pt idx="18">
                  <c:v>52.338000000000001</c:v>
                </c:pt>
                <c:pt idx="19">
                  <c:v>52.134</c:v>
                </c:pt>
                <c:pt idx="20">
                  <c:v>52.2</c:v>
                </c:pt>
                <c:pt idx="21">
                  <c:v>52.100999999999999</c:v>
                </c:pt>
                <c:pt idx="22">
                  <c:v>52.013999999999996</c:v>
                </c:pt>
                <c:pt idx="23">
                  <c:v>52.033999999999999</c:v>
                </c:pt>
                <c:pt idx="24">
                  <c:v>52.107999999999997</c:v>
                </c:pt>
                <c:pt idx="25">
                  <c:v>52.499000000000002</c:v>
                </c:pt>
                <c:pt idx="26">
                  <c:v>53.137</c:v>
                </c:pt>
                <c:pt idx="27">
                  <c:v>53.233000000000004</c:v>
                </c:pt>
                <c:pt idx="28">
                  <c:v>53.423000000000002</c:v>
                </c:pt>
                <c:pt idx="29">
                  <c:v>53.245000000000005</c:v>
                </c:pt>
                <c:pt idx="30">
                  <c:v>53.018999999999998</c:v>
                </c:pt>
                <c:pt idx="31">
                  <c:v>52.698999999999998</c:v>
                </c:pt>
                <c:pt idx="32">
                  <c:v>52.53</c:v>
                </c:pt>
                <c:pt idx="33">
                  <c:v>52.354999999999997</c:v>
                </c:pt>
                <c:pt idx="34">
                  <c:v>52.278999999999996</c:v>
                </c:pt>
                <c:pt idx="35">
                  <c:v>52.19</c:v>
                </c:pt>
                <c:pt idx="36">
                  <c:v>52.668999999999997</c:v>
                </c:pt>
                <c:pt idx="37">
                  <c:v>52.271000000000001</c:v>
                </c:pt>
                <c:pt idx="38">
                  <c:v>52.713999999999999</c:v>
                </c:pt>
                <c:pt idx="39">
                  <c:v>52.741</c:v>
                </c:pt>
                <c:pt idx="40">
                  <c:v>53.305</c:v>
                </c:pt>
                <c:pt idx="41">
                  <c:v>53.405999999999999</c:v>
                </c:pt>
                <c:pt idx="42">
                  <c:v>53.274000000000001</c:v>
                </c:pt>
                <c:pt idx="43">
                  <c:v>53.000999999999998</c:v>
                </c:pt>
                <c:pt idx="44">
                  <c:v>52.954000000000001</c:v>
                </c:pt>
                <c:pt idx="45">
                  <c:v>52.625</c:v>
                </c:pt>
                <c:pt idx="46">
                  <c:v>52.381</c:v>
                </c:pt>
                <c:pt idx="47">
                  <c:v>52.266999999999996</c:v>
                </c:pt>
                <c:pt idx="48">
                  <c:v>52.228999999999999</c:v>
                </c:pt>
                <c:pt idx="49">
                  <c:v>52.138999999999996</c:v>
                </c:pt>
                <c:pt idx="50">
                  <c:v>52.033000000000001</c:v>
                </c:pt>
                <c:pt idx="51">
                  <c:v>51.957999999999998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'2020年全井戸集計表'!$AQ$2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'2020年全井戸集計表'!$AQ$3:$AQ$54</c:f>
              <c:numCache>
                <c:formatCode>0.000_ </c:formatCode>
                <c:ptCount val="52"/>
                <c:pt idx="0">
                  <c:v>54.644000000000005</c:v>
                </c:pt>
                <c:pt idx="1">
                  <c:v>54.604000000000006</c:v>
                </c:pt>
                <c:pt idx="2">
                  <c:v>55.022000000000006</c:v>
                </c:pt>
                <c:pt idx="3">
                  <c:v>55.004000000000005</c:v>
                </c:pt>
                <c:pt idx="4">
                  <c:v>54.88</c:v>
                </c:pt>
                <c:pt idx="5">
                  <c:v>54.712000000000003</c:v>
                </c:pt>
                <c:pt idx="6">
                  <c:v>54.552000000000007</c:v>
                </c:pt>
                <c:pt idx="7">
                  <c:v>53.739000000000004</c:v>
                </c:pt>
                <c:pt idx="8">
                  <c:v>53.915000000000006</c:v>
                </c:pt>
                <c:pt idx="9">
                  <c:v>54.28</c:v>
                </c:pt>
                <c:pt idx="10">
                  <c:v>54.38</c:v>
                </c:pt>
                <c:pt idx="11">
                  <c:v>53.525000000000006</c:v>
                </c:pt>
                <c:pt idx="12">
                  <c:v>54.888000000000005</c:v>
                </c:pt>
                <c:pt idx="13">
                  <c:v>53.659000000000006</c:v>
                </c:pt>
                <c:pt idx="14">
                  <c:v>54.487000000000002</c:v>
                </c:pt>
                <c:pt idx="15">
                  <c:v>55.132000000000005</c:v>
                </c:pt>
                <c:pt idx="16">
                  <c:v>52.907000000000004</c:v>
                </c:pt>
                <c:pt idx="17">
                  <c:v>52.142000000000003</c:v>
                </c:pt>
                <c:pt idx="18">
                  <c:v>52.151000000000003</c:v>
                </c:pt>
                <c:pt idx="19">
                  <c:v>52.143000000000001</c:v>
                </c:pt>
                <c:pt idx="20">
                  <c:v>52.066000000000003</c:v>
                </c:pt>
                <c:pt idx="21">
                  <c:v>52.02</c:v>
                </c:pt>
                <c:pt idx="22">
                  <c:v>51.933000000000007</c:v>
                </c:pt>
                <c:pt idx="23">
                  <c:v>52.099000000000004</c:v>
                </c:pt>
                <c:pt idx="24">
                  <c:v>54.464000000000006</c:v>
                </c:pt>
                <c:pt idx="25">
                  <c:v>54.264000000000003</c:v>
                </c:pt>
                <c:pt idx="26">
                  <c:v>56.531000000000006</c:v>
                </c:pt>
                <c:pt idx="27">
                  <c:v>54.064</c:v>
                </c:pt>
                <c:pt idx="28">
                  <c:v>54.932000000000002</c:v>
                </c:pt>
                <c:pt idx="29">
                  <c:v>54.642000000000003</c:v>
                </c:pt>
                <c:pt idx="30">
                  <c:v>53.166000000000004</c:v>
                </c:pt>
                <c:pt idx="31">
                  <c:v>52.312000000000005</c:v>
                </c:pt>
                <c:pt idx="32">
                  <c:v>52.109000000000002</c:v>
                </c:pt>
                <c:pt idx="33">
                  <c:v>52.115000000000002</c:v>
                </c:pt>
                <c:pt idx="34">
                  <c:v>52.021000000000001</c:v>
                </c:pt>
                <c:pt idx="35">
                  <c:v>51.999000000000002</c:v>
                </c:pt>
                <c:pt idx="36">
                  <c:v>52.616</c:v>
                </c:pt>
                <c:pt idx="37">
                  <c:v>53.132000000000005</c:v>
                </c:pt>
                <c:pt idx="38">
                  <c:v>54.546000000000006</c:v>
                </c:pt>
                <c:pt idx="39">
                  <c:v>53.894000000000005</c:v>
                </c:pt>
                <c:pt idx="40">
                  <c:v>55.291000000000004</c:v>
                </c:pt>
                <c:pt idx="41">
                  <c:v>54.874000000000002</c:v>
                </c:pt>
                <c:pt idx="42">
                  <c:v>54.246000000000002</c:v>
                </c:pt>
                <c:pt idx="43">
                  <c:v>54.294000000000004</c:v>
                </c:pt>
                <c:pt idx="44">
                  <c:v>54.124000000000002</c:v>
                </c:pt>
                <c:pt idx="45">
                  <c:v>53.163000000000004</c:v>
                </c:pt>
                <c:pt idx="46">
                  <c:v>52.311000000000007</c:v>
                </c:pt>
                <c:pt idx="47">
                  <c:v>52.514000000000003</c:v>
                </c:pt>
                <c:pt idx="48">
                  <c:v>54.057000000000002</c:v>
                </c:pt>
                <c:pt idx="49">
                  <c:v>53.074000000000005</c:v>
                </c:pt>
                <c:pt idx="50">
                  <c:v>56.413000000000004</c:v>
                </c:pt>
                <c:pt idx="51">
                  <c:v>56.296000000000006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'2020年全井戸集計表'!$AR$2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'2020年全井戸集計表'!$AR$3:$AR$54</c:f>
              <c:numCache>
                <c:formatCode>0.000_ </c:formatCode>
                <c:ptCount val="52"/>
                <c:pt idx="0">
                  <c:v>54.451999999999998</c:v>
                </c:pt>
                <c:pt idx="1">
                  <c:v>54.344999999999999</c:v>
                </c:pt>
                <c:pt idx="2">
                  <c:v>54.307000000000002</c:v>
                </c:pt>
                <c:pt idx="3">
                  <c:v>54.293999999999997</c:v>
                </c:pt>
                <c:pt idx="4">
                  <c:v>54.631</c:v>
                </c:pt>
                <c:pt idx="5">
                  <c:v>54.411999999999999</c:v>
                </c:pt>
                <c:pt idx="6">
                  <c:v>54.253999999999998</c:v>
                </c:pt>
                <c:pt idx="7">
                  <c:v>52.552</c:v>
                </c:pt>
                <c:pt idx="8">
                  <c:v>52.444000000000003</c:v>
                </c:pt>
                <c:pt idx="9">
                  <c:v>52.302999999999997</c:v>
                </c:pt>
                <c:pt idx="10">
                  <c:v>53.656999999999996</c:v>
                </c:pt>
                <c:pt idx="11">
                  <c:v>52.02</c:v>
                </c:pt>
                <c:pt idx="12">
                  <c:v>51.978999999999999</c:v>
                </c:pt>
                <c:pt idx="13">
                  <c:v>52.027000000000001</c:v>
                </c:pt>
                <c:pt idx="14">
                  <c:v>51.13</c:v>
                </c:pt>
                <c:pt idx="15">
                  <c:v>51.668999999999997</c:v>
                </c:pt>
                <c:pt idx="16">
                  <c:v>51.402000000000001</c:v>
                </c:pt>
                <c:pt idx="17">
                  <c:v>50.777000000000001</c:v>
                </c:pt>
                <c:pt idx="18">
                  <c:v>50.689</c:v>
                </c:pt>
                <c:pt idx="19">
                  <c:v>50.608000000000004</c:v>
                </c:pt>
                <c:pt idx="20">
                  <c:v>50.619</c:v>
                </c:pt>
                <c:pt idx="21">
                  <c:v>50.555</c:v>
                </c:pt>
                <c:pt idx="22">
                  <c:v>50.53</c:v>
                </c:pt>
                <c:pt idx="23">
                  <c:v>50.546999999999997</c:v>
                </c:pt>
                <c:pt idx="24">
                  <c:v>50.619</c:v>
                </c:pt>
                <c:pt idx="25">
                  <c:v>50.97</c:v>
                </c:pt>
                <c:pt idx="26">
                  <c:v>52.256999999999998</c:v>
                </c:pt>
                <c:pt idx="27">
                  <c:v>52.207000000000001</c:v>
                </c:pt>
                <c:pt idx="28">
                  <c:v>52.499000000000002</c:v>
                </c:pt>
                <c:pt idx="29">
                  <c:v>52.036000000000001</c:v>
                </c:pt>
                <c:pt idx="30">
                  <c:v>51.576999999999998</c:v>
                </c:pt>
                <c:pt idx="31">
                  <c:v>51.096000000000004</c:v>
                </c:pt>
                <c:pt idx="32">
                  <c:v>50.886000000000003</c:v>
                </c:pt>
                <c:pt idx="33">
                  <c:v>50.749000000000002</c:v>
                </c:pt>
                <c:pt idx="34">
                  <c:v>50.667999999999999</c:v>
                </c:pt>
                <c:pt idx="35">
                  <c:v>50.62</c:v>
                </c:pt>
                <c:pt idx="36">
                  <c:v>51.655000000000001</c:v>
                </c:pt>
                <c:pt idx="37">
                  <c:v>51.082999999999998</c:v>
                </c:pt>
                <c:pt idx="38">
                  <c:v>51.649000000000001</c:v>
                </c:pt>
                <c:pt idx="39">
                  <c:v>51.887</c:v>
                </c:pt>
                <c:pt idx="40">
                  <c:v>52.795999999999999</c:v>
                </c:pt>
                <c:pt idx="41">
                  <c:v>52.545000000000002</c:v>
                </c:pt>
                <c:pt idx="42">
                  <c:v>52.403999999999996</c:v>
                </c:pt>
                <c:pt idx="43">
                  <c:v>52.21</c:v>
                </c:pt>
                <c:pt idx="44">
                  <c:v>52.545000000000002</c:v>
                </c:pt>
                <c:pt idx="45">
                  <c:v>51.692</c:v>
                </c:pt>
                <c:pt idx="46">
                  <c:v>51.182000000000002</c:v>
                </c:pt>
                <c:pt idx="47">
                  <c:v>51.109000000000002</c:v>
                </c:pt>
                <c:pt idx="48">
                  <c:v>51.264000000000003</c:v>
                </c:pt>
                <c:pt idx="49">
                  <c:v>51.296999999999997</c:v>
                </c:pt>
                <c:pt idx="50">
                  <c:v>51.606000000000002</c:v>
                </c:pt>
                <c:pt idx="51">
                  <c:v>51.554000000000002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'2020年全井戸集計表'!$AS$2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'2020年全井戸集計表'!$AS$3:$AS$54</c:f>
              <c:numCache>
                <c:formatCode>0.000_ </c:formatCode>
                <c:ptCount val="52"/>
                <c:pt idx="0">
                  <c:v>54.012</c:v>
                </c:pt>
                <c:pt idx="1">
                  <c:v>53.970000000000006</c:v>
                </c:pt>
                <c:pt idx="2">
                  <c:v>54.024000000000001</c:v>
                </c:pt>
                <c:pt idx="3">
                  <c:v>53.962000000000003</c:v>
                </c:pt>
                <c:pt idx="4">
                  <c:v>54.042000000000002</c:v>
                </c:pt>
                <c:pt idx="5">
                  <c:v>54.047000000000004</c:v>
                </c:pt>
                <c:pt idx="6">
                  <c:v>53.85</c:v>
                </c:pt>
                <c:pt idx="7">
                  <c:v>48.99</c:v>
                </c:pt>
                <c:pt idx="8">
                  <c:v>49.147000000000006</c:v>
                </c:pt>
                <c:pt idx="9">
                  <c:v>49.247</c:v>
                </c:pt>
                <c:pt idx="10">
                  <c:v>49.771000000000001</c:v>
                </c:pt>
                <c:pt idx="11">
                  <c:v>51.695</c:v>
                </c:pt>
                <c:pt idx="12">
                  <c:v>49.241</c:v>
                </c:pt>
                <c:pt idx="13">
                  <c:v>47.495000000000005</c:v>
                </c:pt>
                <c:pt idx="14">
                  <c:v>47.378</c:v>
                </c:pt>
                <c:pt idx="15">
                  <c:v>47.533000000000001</c:v>
                </c:pt>
                <c:pt idx="16">
                  <c:v>47.402000000000001</c:v>
                </c:pt>
                <c:pt idx="17">
                  <c:v>47.341999999999999</c:v>
                </c:pt>
                <c:pt idx="18">
                  <c:v>47.341000000000001</c:v>
                </c:pt>
                <c:pt idx="19">
                  <c:v>47.287000000000006</c:v>
                </c:pt>
                <c:pt idx="20">
                  <c:v>47.335000000000001</c:v>
                </c:pt>
                <c:pt idx="21">
                  <c:v>47.271000000000001</c:v>
                </c:pt>
                <c:pt idx="22">
                  <c:v>47.251000000000005</c:v>
                </c:pt>
                <c:pt idx="23">
                  <c:v>47.266000000000005</c:v>
                </c:pt>
                <c:pt idx="24">
                  <c:v>47.287000000000006</c:v>
                </c:pt>
                <c:pt idx="25">
                  <c:v>47.423000000000002</c:v>
                </c:pt>
                <c:pt idx="26">
                  <c:v>47.690000000000005</c:v>
                </c:pt>
                <c:pt idx="27">
                  <c:v>47.647000000000006</c:v>
                </c:pt>
                <c:pt idx="28">
                  <c:v>47.767000000000003</c:v>
                </c:pt>
                <c:pt idx="29">
                  <c:v>47.665000000000006</c:v>
                </c:pt>
                <c:pt idx="30">
                  <c:v>47.578000000000003</c:v>
                </c:pt>
                <c:pt idx="31">
                  <c:v>47.525000000000006</c:v>
                </c:pt>
                <c:pt idx="32">
                  <c:v>47.503</c:v>
                </c:pt>
                <c:pt idx="33">
                  <c:v>47.483000000000004</c:v>
                </c:pt>
                <c:pt idx="34">
                  <c:v>47.463000000000001</c:v>
                </c:pt>
                <c:pt idx="35">
                  <c:v>47.448</c:v>
                </c:pt>
                <c:pt idx="36">
                  <c:v>47.53</c:v>
                </c:pt>
                <c:pt idx="37">
                  <c:v>47.545000000000002</c:v>
                </c:pt>
                <c:pt idx="38">
                  <c:v>47.753</c:v>
                </c:pt>
                <c:pt idx="39">
                  <c:v>47.672000000000004</c:v>
                </c:pt>
                <c:pt idx="40">
                  <c:v>48.001000000000005</c:v>
                </c:pt>
                <c:pt idx="41">
                  <c:v>48.07</c:v>
                </c:pt>
                <c:pt idx="42">
                  <c:v>48.037000000000006</c:v>
                </c:pt>
                <c:pt idx="43">
                  <c:v>47.870000000000005</c:v>
                </c:pt>
                <c:pt idx="44">
                  <c:v>48.057000000000002</c:v>
                </c:pt>
                <c:pt idx="45">
                  <c:v>47.838999999999999</c:v>
                </c:pt>
                <c:pt idx="46">
                  <c:v>47.742000000000004</c:v>
                </c:pt>
                <c:pt idx="47">
                  <c:v>47.695</c:v>
                </c:pt>
                <c:pt idx="48">
                  <c:v>47.730000000000004</c:v>
                </c:pt>
                <c:pt idx="49">
                  <c:v>47.618000000000002</c:v>
                </c:pt>
                <c:pt idx="50">
                  <c:v>47.603999999999999</c:v>
                </c:pt>
                <c:pt idx="51">
                  <c:v>47.571000000000005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'2020年全井戸集計表'!$AT$2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'2020年全井戸集計表'!$AT$3:$AT$54</c:f>
              <c:numCache>
                <c:formatCode>0.000_ </c:formatCode>
                <c:ptCount val="52"/>
                <c:pt idx="22">
                  <c:v>85.105999999999995</c:v>
                </c:pt>
                <c:pt idx="23">
                  <c:v>85.137</c:v>
                </c:pt>
                <c:pt idx="24">
                  <c:v>85.091999999999999</c:v>
                </c:pt>
                <c:pt idx="25">
                  <c:v>87.126999999999995</c:v>
                </c:pt>
                <c:pt idx="26">
                  <c:v>91.878</c:v>
                </c:pt>
                <c:pt idx="27">
                  <c:v>89.242000000000004</c:v>
                </c:pt>
                <c:pt idx="28">
                  <c:v>89.430999999999997</c:v>
                </c:pt>
                <c:pt idx="29">
                  <c:v>91.019000000000005</c:v>
                </c:pt>
                <c:pt idx="30">
                  <c:v>87.11099999999999</c:v>
                </c:pt>
                <c:pt idx="31">
                  <c:v>87.075000000000003</c:v>
                </c:pt>
                <c:pt idx="32">
                  <c:v>86.679000000000002</c:v>
                </c:pt>
                <c:pt idx="33">
                  <c:v>86.588999999999999</c:v>
                </c:pt>
                <c:pt idx="34">
                  <c:v>86.495999999999995</c:v>
                </c:pt>
                <c:pt idx="35">
                  <c:v>85.697000000000003</c:v>
                </c:pt>
                <c:pt idx="36">
                  <c:v>85.692000000000007</c:v>
                </c:pt>
                <c:pt idx="37">
                  <c:v>85.518000000000001</c:v>
                </c:pt>
                <c:pt idx="38">
                  <c:v>87.266999999999996</c:v>
                </c:pt>
                <c:pt idx="39">
                  <c:v>86.567000000000007</c:v>
                </c:pt>
                <c:pt idx="40">
                  <c:v>88.542000000000002</c:v>
                </c:pt>
                <c:pt idx="41">
                  <c:v>88.007999999999996</c:v>
                </c:pt>
                <c:pt idx="42">
                  <c:v>86.317000000000007</c:v>
                </c:pt>
                <c:pt idx="43">
                  <c:v>85.944999999999993</c:v>
                </c:pt>
                <c:pt idx="44">
                  <c:v>85.826999999999998</c:v>
                </c:pt>
                <c:pt idx="45">
                  <c:v>85.724000000000004</c:v>
                </c:pt>
                <c:pt idx="46">
                  <c:v>85.664000000000001</c:v>
                </c:pt>
                <c:pt idx="47">
                  <c:v>85.051999999999992</c:v>
                </c:pt>
                <c:pt idx="48">
                  <c:v>85.355999999999995</c:v>
                </c:pt>
                <c:pt idx="49">
                  <c:v>85.373999999999995</c:v>
                </c:pt>
                <c:pt idx="50">
                  <c:v>85.311999999999998</c:v>
                </c:pt>
                <c:pt idx="51">
                  <c:v>85.293999999999997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'2020年全井戸集計表'!$AU$2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'2020年全井戸集計表'!$AU$3:$AU$54</c:f>
              <c:numCache>
                <c:formatCode>0.000_ </c:formatCode>
                <c:ptCount val="52"/>
                <c:pt idx="22">
                  <c:v>81.814999999999998</c:v>
                </c:pt>
                <c:pt idx="23">
                  <c:v>82.35</c:v>
                </c:pt>
                <c:pt idx="24">
                  <c:v>82.295999999999992</c:v>
                </c:pt>
                <c:pt idx="25">
                  <c:v>82.442999999999998</c:v>
                </c:pt>
                <c:pt idx="26">
                  <c:v>83.12299999999999</c:v>
                </c:pt>
                <c:pt idx="27">
                  <c:v>83.027999999999992</c:v>
                </c:pt>
                <c:pt idx="28">
                  <c:v>82.99</c:v>
                </c:pt>
                <c:pt idx="29">
                  <c:v>82.955999999999989</c:v>
                </c:pt>
                <c:pt idx="30">
                  <c:v>82.275999999999996</c:v>
                </c:pt>
                <c:pt idx="31">
                  <c:v>81.826999999999998</c:v>
                </c:pt>
                <c:pt idx="32">
                  <c:v>81.691999999999993</c:v>
                </c:pt>
                <c:pt idx="33">
                  <c:v>81.677999999999997</c:v>
                </c:pt>
                <c:pt idx="34">
                  <c:v>81.655000000000001</c:v>
                </c:pt>
                <c:pt idx="35">
                  <c:v>81.72999999999999</c:v>
                </c:pt>
                <c:pt idx="36">
                  <c:v>81.739999999999995</c:v>
                </c:pt>
                <c:pt idx="37">
                  <c:v>81.884999999999991</c:v>
                </c:pt>
                <c:pt idx="38">
                  <c:v>82.162999999999997</c:v>
                </c:pt>
                <c:pt idx="39">
                  <c:v>82.253</c:v>
                </c:pt>
                <c:pt idx="40">
                  <c:v>83.006</c:v>
                </c:pt>
                <c:pt idx="41">
                  <c:v>83.150999999999996</c:v>
                </c:pt>
                <c:pt idx="42">
                  <c:v>83.132000000000005</c:v>
                </c:pt>
                <c:pt idx="43">
                  <c:v>83.454999999999998</c:v>
                </c:pt>
                <c:pt idx="44">
                  <c:v>83.427999999999997</c:v>
                </c:pt>
                <c:pt idx="45">
                  <c:v>83.608000000000004</c:v>
                </c:pt>
                <c:pt idx="46">
                  <c:v>83.646000000000001</c:v>
                </c:pt>
                <c:pt idx="47">
                  <c:v>83.673999999999992</c:v>
                </c:pt>
                <c:pt idx="48">
                  <c:v>84.037000000000006</c:v>
                </c:pt>
                <c:pt idx="49">
                  <c:v>84.765999999999991</c:v>
                </c:pt>
                <c:pt idx="50">
                  <c:v>84.705999999999989</c:v>
                </c:pt>
                <c:pt idx="51">
                  <c:v>84.731999999999999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'2020年全井戸集計表'!$AV$2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'2020年全井戸集計表'!$AV$3:$AV$54</c:f>
              <c:numCache>
                <c:formatCode>0.000_ </c:formatCode>
                <c:ptCount val="52"/>
                <c:pt idx="22">
                  <c:v>80.676000000000002</c:v>
                </c:pt>
                <c:pt idx="23">
                  <c:v>77.555999999999997</c:v>
                </c:pt>
                <c:pt idx="24">
                  <c:v>80.5</c:v>
                </c:pt>
                <c:pt idx="25">
                  <c:v>82.295999999999992</c:v>
                </c:pt>
                <c:pt idx="26">
                  <c:v>81.962999999999994</c:v>
                </c:pt>
                <c:pt idx="27">
                  <c:v>81.590999999999994</c:v>
                </c:pt>
                <c:pt idx="28">
                  <c:v>81.634</c:v>
                </c:pt>
                <c:pt idx="29">
                  <c:v>81.581000000000003</c:v>
                </c:pt>
                <c:pt idx="30">
                  <c:v>81.501000000000005</c:v>
                </c:pt>
                <c:pt idx="31">
                  <c:v>81.463999999999999</c:v>
                </c:pt>
                <c:pt idx="32">
                  <c:v>81.426999999999992</c:v>
                </c:pt>
                <c:pt idx="33">
                  <c:v>81.408999999999992</c:v>
                </c:pt>
                <c:pt idx="34">
                  <c:v>81.335000000000008</c:v>
                </c:pt>
                <c:pt idx="35">
                  <c:v>81.230999999999995</c:v>
                </c:pt>
                <c:pt idx="36">
                  <c:v>81.206000000000003</c:v>
                </c:pt>
                <c:pt idx="37">
                  <c:v>81.063999999999993</c:v>
                </c:pt>
                <c:pt idx="38">
                  <c:v>81.078000000000003</c:v>
                </c:pt>
                <c:pt idx="39">
                  <c:v>81.037999999999997</c:v>
                </c:pt>
                <c:pt idx="40">
                  <c:v>81.881</c:v>
                </c:pt>
                <c:pt idx="41">
                  <c:v>81.616</c:v>
                </c:pt>
                <c:pt idx="42">
                  <c:v>81.527000000000001</c:v>
                </c:pt>
                <c:pt idx="43">
                  <c:v>81.427999999999997</c:v>
                </c:pt>
                <c:pt idx="44">
                  <c:v>81.37299999999999</c:v>
                </c:pt>
                <c:pt idx="45">
                  <c:v>81.245000000000005</c:v>
                </c:pt>
                <c:pt idx="46">
                  <c:v>81.134999999999991</c:v>
                </c:pt>
                <c:pt idx="47">
                  <c:v>81.069000000000003</c:v>
                </c:pt>
                <c:pt idx="48">
                  <c:v>80.92</c:v>
                </c:pt>
                <c:pt idx="49">
                  <c:v>80.736000000000004</c:v>
                </c:pt>
                <c:pt idx="50">
                  <c:v>80.570999999999998</c:v>
                </c:pt>
                <c:pt idx="51">
                  <c:v>80.463999999999999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'2020年全井戸集計表'!$AW$2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'2020年全井戸集計表'!$AW$3:$AW$54</c:f>
              <c:numCache>
                <c:formatCode>0.000_ </c:formatCode>
                <c:ptCount val="52"/>
                <c:pt idx="22">
                  <c:v>80.286000000000001</c:v>
                </c:pt>
                <c:pt idx="23">
                  <c:v>80.22</c:v>
                </c:pt>
                <c:pt idx="24">
                  <c:v>80.114000000000004</c:v>
                </c:pt>
                <c:pt idx="25">
                  <c:v>81.754000000000005</c:v>
                </c:pt>
                <c:pt idx="26">
                  <c:v>81.603000000000009</c:v>
                </c:pt>
                <c:pt idx="27">
                  <c:v>81.394999999999996</c:v>
                </c:pt>
                <c:pt idx="28">
                  <c:v>81.418000000000006</c:v>
                </c:pt>
                <c:pt idx="29">
                  <c:v>81.460999999999999</c:v>
                </c:pt>
                <c:pt idx="30">
                  <c:v>81.349999999999994</c:v>
                </c:pt>
                <c:pt idx="31">
                  <c:v>81.295000000000002</c:v>
                </c:pt>
                <c:pt idx="32">
                  <c:v>81.265000000000001</c:v>
                </c:pt>
                <c:pt idx="33">
                  <c:v>81.242999999999995</c:v>
                </c:pt>
                <c:pt idx="34">
                  <c:v>81.141999999999996</c:v>
                </c:pt>
                <c:pt idx="35">
                  <c:v>81.034999999999997</c:v>
                </c:pt>
                <c:pt idx="36">
                  <c:v>80.977000000000004</c:v>
                </c:pt>
                <c:pt idx="37">
                  <c:v>80.853000000000009</c:v>
                </c:pt>
                <c:pt idx="38">
                  <c:v>80.813000000000002</c:v>
                </c:pt>
                <c:pt idx="39">
                  <c:v>80.92</c:v>
                </c:pt>
                <c:pt idx="40">
                  <c:v>81.603000000000009</c:v>
                </c:pt>
                <c:pt idx="41">
                  <c:v>81.344999999999999</c:v>
                </c:pt>
                <c:pt idx="42">
                  <c:v>81.323000000000008</c:v>
                </c:pt>
                <c:pt idx="43">
                  <c:v>81.266000000000005</c:v>
                </c:pt>
                <c:pt idx="44">
                  <c:v>81.144999999999996</c:v>
                </c:pt>
                <c:pt idx="45">
                  <c:v>81.058999999999997</c:v>
                </c:pt>
                <c:pt idx="46">
                  <c:v>80.882000000000005</c:v>
                </c:pt>
                <c:pt idx="47">
                  <c:v>80.853000000000009</c:v>
                </c:pt>
                <c:pt idx="48">
                  <c:v>80.700999999999993</c:v>
                </c:pt>
                <c:pt idx="49">
                  <c:v>80.403999999999996</c:v>
                </c:pt>
                <c:pt idx="50">
                  <c:v>80.239999999999995</c:v>
                </c:pt>
                <c:pt idx="51">
                  <c:v>80.174999999999997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'2020年全井戸集計表'!$AX$2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'2020年全井戸集計表'!$AX$3:$AX$54</c:f>
              <c:numCache>
                <c:formatCode>0.000_ </c:formatCode>
                <c:ptCount val="52"/>
                <c:pt idx="22">
                  <c:v>78.579000000000008</c:v>
                </c:pt>
                <c:pt idx="23">
                  <c:v>78.664000000000001</c:v>
                </c:pt>
                <c:pt idx="24">
                  <c:v>78.558999999999997</c:v>
                </c:pt>
                <c:pt idx="25">
                  <c:v>78.591999999999999</c:v>
                </c:pt>
                <c:pt idx="26">
                  <c:v>78.536000000000001</c:v>
                </c:pt>
                <c:pt idx="27">
                  <c:v>78.537999999999997</c:v>
                </c:pt>
                <c:pt idx="28">
                  <c:v>78.650000000000006</c:v>
                </c:pt>
                <c:pt idx="29">
                  <c:v>78.701999999999998</c:v>
                </c:pt>
                <c:pt idx="30">
                  <c:v>78.760999999999996</c:v>
                </c:pt>
                <c:pt idx="31">
                  <c:v>78.807999999999993</c:v>
                </c:pt>
                <c:pt idx="32">
                  <c:v>78.829000000000008</c:v>
                </c:pt>
                <c:pt idx="33">
                  <c:v>78.801999999999992</c:v>
                </c:pt>
                <c:pt idx="34">
                  <c:v>78.799000000000007</c:v>
                </c:pt>
                <c:pt idx="35">
                  <c:v>78.765000000000001</c:v>
                </c:pt>
                <c:pt idx="36">
                  <c:v>78.787999999999997</c:v>
                </c:pt>
                <c:pt idx="37">
                  <c:v>78.694000000000003</c:v>
                </c:pt>
                <c:pt idx="38">
                  <c:v>78.686000000000007</c:v>
                </c:pt>
                <c:pt idx="39">
                  <c:v>78.668000000000006</c:v>
                </c:pt>
                <c:pt idx="40">
                  <c:v>78.658000000000001</c:v>
                </c:pt>
                <c:pt idx="41">
                  <c:v>78.563999999999993</c:v>
                </c:pt>
                <c:pt idx="42">
                  <c:v>78.551000000000002</c:v>
                </c:pt>
                <c:pt idx="43">
                  <c:v>78.573999999999998</c:v>
                </c:pt>
                <c:pt idx="44">
                  <c:v>78.567000000000007</c:v>
                </c:pt>
                <c:pt idx="45">
                  <c:v>78.55</c:v>
                </c:pt>
                <c:pt idx="46">
                  <c:v>78.498999999999995</c:v>
                </c:pt>
                <c:pt idx="47">
                  <c:v>78.456999999999994</c:v>
                </c:pt>
                <c:pt idx="48">
                  <c:v>78.456999999999994</c:v>
                </c:pt>
                <c:pt idx="49">
                  <c:v>78.418999999999997</c:v>
                </c:pt>
                <c:pt idx="50">
                  <c:v>78.251000000000005</c:v>
                </c:pt>
                <c:pt idx="51">
                  <c:v>78.218999999999994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'2020年全井戸集計表'!$AY$2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'2020年全井戸集計表'!$AY$3:$AY$54</c:f>
              <c:numCache>
                <c:formatCode>0.000_ </c:formatCode>
                <c:ptCount val="52"/>
                <c:pt idx="22">
                  <c:v>68.241</c:v>
                </c:pt>
                <c:pt idx="23">
                  <c:v>68.415999999999997</c:v>
                </c:pt>
                <c:pt idx="24">
                  <c:v>68.054000000000002</c:v>
                </c:pt>
                <c:pt idx="25">
                  <c:v>68.045999999999992</c:v>
                </c:pt>
                <c:pt idx="26">
                  <c:v>68.02600000000001</c:v>
                </c:pt>
                <c:pt idx="27">
                  <c:v>68.147999999999996</c:v>
                </c:pt>
                <c:pt idx="28">
                  <c:v>68.185000000000002</c:v>
                </c:pt>
                <c:pt idx="29">
                  <c:v>68.253</c:v>
                </c:pt>
                <c:pt idx="30">
                  <c:v>68.311999999999998</c:v>
                </c:pt>
                <c:pt idx="31">
                  <c:v>68.38300000000001</c:v>
                </c:pt>
                <c:pt idx="32">
                  <c:v>68.52600000000001</c:v>
                </c:pt>
                <c:pt idx="33">
                  <c:v>68.506</c:v>
                </c:pt>
                <c:pt idx="34">
                  <c:v>68.50200000000001</c:v>
                </c:pt>
                <c:pt idx="35">
                  <c:v>68.381</c:v>
                </c:pt>
                <c:pt idx="36">
                  <c:v>68.38</c:v>
                </c:pt>
                <c:pt idx="37">
                  <c:v>68.325999999999993</c:v>
                </c:pt>
                <c:pt idx="38">
                  <c:v>68.295999999999992</c:v>
                </c:pt>
                <c:pt idx="39">
                  <c:v>68.25800000000001</c:v>
                </c:pt>
                <c:pt idx="40">
                  <c:v>68.242999999999995</c:v>
                </c:pt>
                <c:pt idx="41">
                  <c:v>68.335999999999999</c:v>
                </c:pt>
                <c:pt idx="42">
                  <c:v>68.426000000000002</c:v>
                </c:pt>
                <c:pt idx="43">
                  <c:v>68.441000000000003</c:v>
                </c:pt>
                <c:pt idx="44">
                  <c:v>68.376000000000005</c:v>
                </c:pt>
                <c:pt idx="45">
                  <c:v>68.290999999999997</c:v>
                </c:pt>
                <c:pt idx="46">
                  <c:v>68.182999999999993</c:v>
                </c:pt>
                <c:pt idx="47">
                  <c:v>68.119</c:v>
                </c:pt>
                <c:pt idx="48">
                  <c:v>68.085000000000008</c:v>
                </c:pt>
                <c:pt idx="49">
                  <c:v>68.012</c:v>
                </c:pt>
                <c:pt idx="50">
                  <c:v>67.698000000000008</c:v>
                </c:pt>
                <c:pt idx="51">
                  <c:v>67.658000000000001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'2020年全井戸集計表'!$AZ$2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'2020年全井戸集計表'!$BA$2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'2020年全井戸集計表'!$BB$2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'2020年全井戸集計表'!$BC$2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'2020年全井戸集計表'!$BD$2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'2020年全井戸集計表'!$BE$2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'2020年全井戸集計表'!$BF$2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'2020年全井戸集計表'!$BG$2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'2020年全井戸集計表'!$BG$3:$BG$54</c:f>
              <c:numCache>
                <c:formatCode>0.000_ </c:formatCode>
                <c:ptCount val="52"/>
                <c:pt idx="0">
                  <c:v>70.144999999999996</c:v>
                </c:pt>
                <c:pt idx="1">
                  <c:v>70.152999999999992</c:v>
                </c:pt>
                <c:pt idx="2">
                  <c:v>70.22</c:v>
                </c:pt>
                <c:pt idx="3">
                  <c:v>70.221999999999994</c:v>
                </c:pt>
                <c:pt idx="4">
                  <c:v>70.188999999999993</c:v>
                </c:pt>
                <c:pt idx="5">
                  <c:v>70.182000000000002</c:v>
                </c:pt>
                <c:pt idx="6">
                  <c:v>70.150999999999996</c:v>
                </c:pt>
                <c:pt idx="7">
                  <c:v>70.150999999999996</c:v>
                </c:pt>
                <c:pt idx="8">
                  <c:v>70.171999999999997</c:v>
                </c:pt>
                <c:pt idx="9">
                  <c:v>70.295000000000002</c:v>
                </c:pt>
                <c:pt idx="10">
                  <c:v>70.192999999999998</c:v>
                </c:pt>
                <c:pt idx="11">
                  <c:v>70.191999999999993</c:v>
                </c:pt>
                <c:pt idx="12">
                  <c:v>70.197999999999993</c:v>
                </c:pt>
                <c:pt idx="13">
                  <c:v>70.201999999999998</c:v>
                </c:pt>
                <c:pt idx="14">
                  <c:v>70.204999999999998</c:v>
                </c:pt>
                <c:pt idx="15">
                  <c:v>70.260999999999996</c:v>
                </c:pt>
                <c:pt idx="16">
                  <c:v>70.234999999999999</c:v>
                </c:pt>
                <c:pt idx="17">
                  <c:v>70.197000000000003</c:v>
                </c:pt>
                <c:pt idx="18">
                  <c:v>70.236999999999995</c:v>
                </c:pt>
                <c:pt idx="19">
                  <c:v>70.186999999999998</c:v>
                </c:pt>
                <c:pt idx="20">
                  <c:v>70.254999999999995</c:v>
                </c:pt>
                <c:pt idx="21">
                  <c:v>70.221999999999994</c:v>
                </c:pt>
                <c:pt idx="22">
                  <c:v>70.161000000000001</c:v>
                </c:pt>
                <c:pt idx="23">
                  <c:v>70.215000000000003</c:v>
                </c:pt>
                <c:pt idx="24">
                  <c:v>70.244</c:v>
                </c:pt>
                <c:pt idx="25">
                  <c:v>70.254999999999995</c:v>
                </c:pt>
                <c:pt idx="26">
                  <c:v>70.326999999999998</c:v>
                </c:pt>
                <c:pt idx="27">
                  <c:v>70.308999999999997</c:v>
                </c:pt>
                <c:pt idx="28">
                  <c:v>70.426999999999992</c:v>
                </c:pt>
                <c:pt idx="29">
                  <c:v>70.399999999999991</c:v>
                </c:pt>
                <c:pt idx="30">
                  <c:v>70.320999999999998</c:v>
                </c:pt>
                <c:pt idx="31">
                  <c:v>70.277000000000001</c:v>
                </c:pt>
                <c:pt idx="32">
                  <c:v>70.231999999999999</c:v>
                </c:pt>
                <c:pt idx="33">
                  <c:v>70.215000000000003</c:v>
                </c:pt>
                <c:pt idx="34">
                  <c:v>70.164999999999992</c:v>
                </c:pt>
                <c:pt idx="35">
                  <c:v>70.135999999999996</c:v>
                </c:pt>
                <c:pt idx="36">
                  <c:v>70.188999999999993</c:v>
                </c:pt>
                <c:pt idx="37">
                  <c:v>70.164999999999992</c:v>
                </c:pt>
                <c:pt idx="38">
                  <c:v>70.244</c:v>
                </c:pt>
                <c:pt idx="39">
                  <c:v>70.248999999999995</c:v>
                </c:pt>
                <c:pt idx="40">
                  <c:v>70.274000000000001</c:v>
                </c:pt>
                <c:pt idx="41">
                  <c:v>70.275999999999996</c:v>
                </c:pt>
                <c:pt idx="42">
                  <c:v>70.221000000000004</c:v>
                </c:pt>
                <c:pt idx="43">
                  <c:v>70.213999999999999</c:v>
                </c:pt>
                <c:pt idx="44">
                  <c:v>70.221000000000004</c:v>
                </c:pt>
                <c:pt idx="45">
                  <c:v>70.180999999999997</c:v>
                </c:pt>
                <c:pt idx="46">
                  <c:v>70.128999999999991</c:v>
                </c:pt>
                <c:pt idx="47">
                  <c:v>70.111000000000004</c:v>
                </c:pt>
                <c:pt idx="48">
                  <c:v>70.134</c:v>
                </c:pt>
                <c:pt idx="49">
                  <c:v>70.119</c:v>
                </c:pt>
                <c:pt idx="50">
                  <c:v>70.054999999999993</c:v>
                </c:pt>
                <c:pt idx="51">
                  <c:v>70.052999999999997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'2020年全井戸集計表'!$BH$2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'2020年全井戸集計表'!$BH$3:$BH$54</c:f>
              <c:numCache>
                <c:formatCode>0.000_ </c:formatCode>
                <c:ptCount val="52"/>
                <c:pt idx="0">
                  <c:v>63.850999999999999</c:v>
                </c:pt>
                <c:pt idx="1">
                  <c:v>63.884</c:v>
                </c:pt>
                <c:pt idx="2">
                  <c:v>64.096000000000004</c:v>
                </c:pt>
                <c:pt idx="3">
                  <c:v>63.978000000000002</c:v>
                </c:pt>
                <c:pt idx="4">
                  <c:v>63.924999999999997</c:v>
                </c:pt>
                <c:pt idx="5">
                  <c:v>63.978999999999999</c:v>
                </c:pt>
                <c:pt idx="6">
                  <c:v>63.992000000000004</c:v>
                </c:pt>
                <c:pt idx="7">
                  <c:v>63.808</c:v>
                </c:pt>
                <c:pt idx="8">
                  <c:v>63.890999999999998</c:v>
                </c:pt>
                <c:pt idx="9">
                  <c:v>64.075999999999993</c:v>
                </c:pt>
                <c:pt idx="10">
                  <c:v>63.768000000000001</c:v>
                </c:pt>
                <c:pt idx="11">
                  <c:v>63.853000000000002</c:v>
                </c:pt>
                <c:pt idx="12">
                  <c:v>63.844000000000001</c:v>
                </c:pt>
                <c:pt idx="13">
                  <c:v>63.918999999999997</c:v>
                </c:pt>
                <c:pt idx="14">
                  <c:v>63.921999999999997</c:v>
                </c:pt>
                <c:pt idx="15">
                  <c:v>63.875</c:v>
                </c:pt>
                <c:pt idx="16">
                  <c:v>63.808999999999997</c:v>
                </c:pt>
                <c:pt idx="17">
                  <c:v>63.816000000000003</c:v>
                </c:pt>
                <c:pt idx="18">
                  <c:v>63.923000000000002</c:v>
                </c:pt>
                <c:pt idx="19">
                  <c:v>63.819000000000003</c:v>
                </c:pt>
                <c:pt idx="20">
                  <c:v>63.844000000000001</c:v>
                </c:pt>
                <c:pt idx="21">
                  <c:v>63.802999999999997</c:v>
                </c:pt>
                <c:pt idx="22">
                  <c:v>63.709000000000003</c:v>
                </c:pt>
                <c:pt idx="23">
                  <c:v>63.878</c:v>
                </c:pt>
                <c:pt idx="24">
                  <c:v>63.817999999999998</c:v>
                </c:pt>
                <c:pt idx="25">
                  <c:v>63.877000000000002</c:v>
                </c:pt>
                <c:pt idx="26">
                  <c:v>63.905999999999999</c:v>
                </c:pt>
                <c:pt idx="27">
                  <c:v>63.853999999999999</c:v>
                </c:pt>
                <c:pt idx="28">
                  <c:v>63.945999999999998</c:v>
                </c:pt>
                <c:pt idx="29">
                  <c:v>63.885000000000005</c:v>
                </c:pt>
                <c:pt idx="30">
                  <c:v>63.825000000000003</c:v>
                </c:pt>
                <c:pt idx="31">
                  <c:v>63.796999999999997</c:v>
                </c:pt>
                <c:pt idx="32">
                  <c:v>63.814</c:v>
                </c:pt>
                <c:pt idx="33">
                  <c:v>63.852000000000004</c:v>
                </c:pt>
                <c:pt idx="34">
                  <c:v>63.811</c:v>
                </c:pt>
                <c:pt idx="35">
                  <c:v>63.783999999999999</c:v>
                </c:pt>
                <c:pt idx="36">
                  <c:v>63.895000000000003</c:v>
                </c:pt>
                <c:pt idx="37">
                  <c:v>63.808999999999997</c:v>
                </c:pt>
                <c:pt idx="38">
                  <c:v>63.883000000000003</c:v>
                </c:pt>
                <c:pt idx="39">
                  <c:v>63.893999999999998</c:v>
                </c:pt>
                <c:pt idx="40">
                  <c:v>63.986000000000004</c:v>
                </c:pt>
                <c:pt idx="41">
                  <c:v>63.879000000000005</c:v>
                </c:pt>
                <c:pt idx="42">
                  <c:v>63.796999999999997</c:v>
                </c:pt>
                <c:pt idx="43">
                  <c:v>63.713000000000001</c:v>
                </c:pt>
                <c:pt idx="44">
                  <c:v>63.864000000000004</c:v>
                </c:pt>
                <c:pt idx="45">
                  <c:v>63.805</c:v>
                </c:pt>
                <c:pt idx="46">
                  <c:v>63.730000000000004</c:v>
                </c:pt>
                <c:pt idx="47">
                  <c:v>63.677999999999997</c:v>
                </c:pt>
                <c:pt idx="48">
                  <c:v>63.802999999999997</c:v>
                </c:pt>
                <c:pt idx="49">
                  <c:v>63.832999999999998</c:v>
                </c:pt>
                <c:pt idx="50">
                  <c:v>63.710999999999999</c:v>
                </c:pt>
                <c:pt idx="51">
                  <c:v>63.713999999999999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'2020年全井戸集計表'!$BI$2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'2020年全井戸集計表'!$BI$3:$BI$54</c:f>
              <c:numCache>
                <c:formatCode>0.000_ </c:formatCode>
                <c:ptCount val="52"/>
                <c:pt idx="0">
                  <c:v>60.310999999999993</c:v>
                </c:pt>
                <c:pt idx="1">
                  <c:v>60.224999999999994</c:v>
                </c:pt>
                <c:pt idx="2">
                  <c:v>60.304999999999993</c:v>
                </c:pt>
                <c:pt idx="3">
                  <c:v>60.236999999999995</c:v>
                </c:pt>
                <c:pt idx="4">
                  <c:v>59.822999999999993</c:v>
                </c:pt>
                <c:pt idx="5">
                  <c:v>60.086999999999996</c:v>
                </c:pt>
                <c:pt idx="6">
                  <c:v>59.833999999999996</c:v>
                </c:pt>
                <c:pt idx="7">
                  <c:v>54.701999999999998</c:v>
                </c:pt>
                <c:pt idx="8">
                  <c:v>56.097999999999999</c:v>
                </c:pt>
                <c:pt idx="9">
                  <c:v>56.238999999999997</c:v>
                </c:pt>
                <c:pt idx="10">
                  <c:v>57.134</c:v>
                </c:pt>
                <c:pt idx="11">
                  <c:v>54.317999999999998</c:v>
                </c:pt>
                <c:pt idx="12">
                  <c:v>54.510999999999996</c:v>
                </c:pt>
                <c:pt idx="13">
                  <c:v>54.327999999999996</c:v>
                </c:pt>
                <c:pt idx="14">
                  <c:v>54.226999999999997</c:v>
                </c:pt>
                <c:pt idx="15">
                  <c:v>54.225999999999999</c:v>
                </c:pt>
                <c:pt idx="16">
                  <c:v>54.217999999999996</c:v>
                </c:pt>
                <c:pt idx="17">
                  <c:v>54.200999999999993</c:v>
                </c:pt>
                <c:pt idx="18">
                  <c:v>54.253</c:v>
                </c:pt>
                <c:pt idx="19">
                  <c:v>54.180999999999997</c:v>
                </c:pt>
                <c:pt idx="20">
                  <c:v>54.199999999999996</c:v>
                </c:pt>
                <c:pt idx="21">
                  <c:v>54.179999999999993</c:v>
                </c:pt>
                <c:pt idx="22">
                  <c:v>54.117999999999995</c:v>
                </c:pt>
                <c:pt idx="23">
                  <c:v>54.194999999999993</c:v>
                </c:pt>
                <c:pt idx="24">
                  <c:v>54.176999999999992</c:v>
                </c:pt>
                <c:pt idx="25">
                  <c:v>54.227999999999994</c:v>
                </c:pt>
                <c:pt idx="26">
                  <c:v>54.334999999999994</c:v>
                </c:pt>
                <c:pt idx="27">
                  <c:v>54.349999999999994</c:v>
                </c:pt>
                <c:pt idx="28">
                  <c:v>54.434999999999995</c:v>
                </c:pt>
                <c:pt idx="29">
                  <c:v>54.397999999999996</c:v>
                </c:pt>
                <c:pt idx="30">
                  <c:v>54.357999999999997</c:v>
                </c:pt>
                <c:pt idx="31">
                  <c:v>54.357999999999997</c:v>
                </c:pt>
                <c:pt idx="32">
                  <c:v>54.321999999999996</c:v>
                </c:pt>
                <c:pt idx="33">
                  <c:v>54.284999999999997</c:v>
                </c:pt>
                <c:pt idx="34">
                  <c:v>54.256999999999998</c:v>
                </c:pt>
                <c:pt idx="35">
                  <c:v>54.238999999999997</c:v>
                </c:pt>
                <c:pt idx="36">
                  <c:v>55.031999999999996</c:v>
                </c:pt>
                <c:pt idx="37">
                  <c:v>54.298999999999992</c:v>
                </c:pt>
                <c:pt idx="38">
                  <c:v>54.393000000000001</c:v>
                </c:pt>
                <c:pt idx="39">
                  <c:v>54.400999999999996</c:v>
                </c:pt>
                <c:pt idx="40">
                  <c:v>54.647999999999996</c:v>
                </c:pt>
                <c:pt idx="41">
                  <c:v>54.512</c:v>
                </c:pt>
                <c:pt idx="42">
                  <c:v>54.5</c:v>
                </c:pt>
                <c:pt idx="43">
                  <c:v>54.47</c:v>
                </c:pt>
                <c:pt idx="44">
                  <c:v>54.611999999999995</c:v>
                </c:pt>
                <c:pt idx="45">
                  <c:v>54.397999999999996</c:v>
                </c:pt>
                <c:pt idx="46">
                  <c:v>54.316999999999993</c:v>
                </c:pt>
                <c:pt idx="47">
                  <c:v>54.301999999999992</c:v>
                </c:pt>
                <c:pt idx="48">
                  <c:v>54.314999999999998</c:v>
                </c:pt>
                <c:pt idx="49">
                  <c:v>54.339999999999996</c:v>
                </c:pt>
                <c:pt idx="50">
                  <c:v>54.292000000000002</c:v>
                </c:pt>
                <c:pt idx="51">
                  <c:v>54.247999999999998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'2020年全井戸集計表'!$BJ$2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'2020年全井戸集計表'!$BJ$3:$BJ$54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'2020年全井戸集計表'!$BK$2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'2020年全井戸集計表'!$BK$3:$BK$54</c:f>
              <c:numCache>
                <c:formatCode>0.000_ </c:formatCode>
                <c:ptCount val="52"/>
                <c:pt idx="0">
                  <c:v>57.213000000000001</c:v>
                </c:pt>
                <c:pt idx="1">
                  <c:v>57.105000000000004</c:v>
                </c:pt>
                <c:pt idx="2">
                  <c:v>57.272999999999996</c:v>
                </c:pt>
                <c:pt idx="3">
                  <c:v>57.09</c:v>
                </c:pt>
                <c:pt idx="4">
                  <c:v>57.319000000000003</c:v>
                </c:pt>
                <c:pt idx="5">
                  <c:v>57.192999999999998</c:v>
                </c:pt>
                <c:pt idx="6">
                  <c:v>56.784999999999997</c:v>
                </c:pt>
                <c:pt idx="7">
                  <c:v>49.920999999999999</c:v>
                </c:pt>
                <c:pt idx="8">
                  <c:v>49.802999999999997</c:v>
                </c:pt>
                <c:pt idx="9">
                  <c:v>49.911000000000001</c:v>
                </c:pt>
                <c:pt idx="10">
                  <c:v>50.058</c:v>
                </c:pt>
                <c:pt idx="11">
                  <c:v>48.475999999999999</c:v>
                </c:pt>
                <c:pt idx="12">
                  <c:v>49.570999999999998</c:v>
                </c:pt>
                <c:pt idx="13">
                  <c:v>47.948</c:v>
                </c:pt>
                <c:pt idx="14">
                  <c:v>47.838999999999999</c:v>
                </c:pt>
                <c:pt idx="15">
                  <c:v>47.972999999999999</c:v>
                </c:pt>
                <c:pt idx="16">
                  <c:v>47.861999999999995</c:v>
                </c:pt>
                <c:pt idx="17">
                  <c:v>47.79</c:v>
                </c:pt>
                <c:pt idx="18">
                  <c:v>47.777999999999999</c:v>
                </c:pt>
                <c:pt idx="19">
                  <c:v>47.748000000000005</c:v>
                </c:pt>
                <c:pt idx="20">
                  <c:v>47.747</c:v>
                </c:pt>
                <c:pt idx="21">
                  <c:v>47.733000000000004</c:v>
                </c:pt>
                <c:pt idx="22">
                  <c:v>47.716999999999999</c:v>
                </c:pt>
                <c:pt idx="23">
                  <c:v>47.707999999999998</c:v>
                </c:pt>
                <c:pt idx="24">
                  <c:v>47.727000000000004</c:v>
                </c:pt>
                <c:pt idx="25">
                  <c:v>47.864000000000004</c:v>
                </c:pt>
                <c:pt idx="26">
                  <c:v>48.096000000000004</c:v>
                </c:pt>
                <c:pt idx="27">
                  <c:v>48.052999999999997</c:v>
                </c:pt>
                <c:pt idx="28">
                  <c:v>48.201000000000001</c:v>
                </c:pt>
                <c:pt idx="29">
                  <c:v>48.025999999999996</c:v>
                </c:pt>
                <c:pt idx="30">
                  <c:v>47.992000000000004</c:v>
                </c:pt>
                <c:pt idx="31">
                  <c:v>47.923999999999999</c:v>
                </c:pt>
                <c:pt idx="32">
                  <c:v>47.890999999999998</c:v>
                </c:pt>
                <c:pt idx="33">
                  <c:v>47.837000000000003</c:v>
                </c:pt>
                <c:pt idx="34">
                  <c:v>47.823999999999998</c:v>
                </c:pt>
                <c:pt idx="35">
                  <c:v>47.8</c:v>
                </c:pt>
                <c:pt idx="36">
                  <c:v>47.923999999999999</c:v>
                </c:pt>
                <c:pt idx="37">
                  <c:v>48.173000000000002</c:v>
                </c:pt>
                <c:pt idx="38">
                  <c:v>48.518000000000001</c:v>
                </c:pt>
                <c:pt idx="39">
                  <c:v>48.215000000000003</c:v>
                </c:pt>
                <c:pt idx="40">
                  <c:v>48.918999999999997</c:v>
                </c:pt>
                <c:pt idx="41">
                  <c:v>49.037999999999997</c:v>
                </c:pt>
                <c:pt idx="42">
                  <c:v>48.884999999999998</c:v>
                </c:pt>
                <c:pt idx="43">
                  <c:v>48.53</c:v>
                </c:pt>
                <c:pt idx="44">
                  <c:v>49.920999999999999</c:v>
                </c:pt>
                <c:pt idx="45">
                  <c:v>49.093000000000004</c:v>
                </c:pt>
                <c:pt idx="46">
                  <c:v>48.902000000000001</c:v>
                </c:pt>
                <c:pt idx="47">
                  <c:v>48.623999999999995</c:v>
                </c:pt>
                <c:pt idx="48">
                  <c:v>48.727000000000004</c:v>
                </c:pt>
                <c:pt idx="49">
                  <c:v>48.123000000000005</c:v>
                </c:pt>
                <c:pt idx="50">
                  <c:v>48.091999999999999</c:v>
                </c:pt>
                <c:pt idx="51">
                  <c:v>47.974999999999994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'2020年全井戸集計表'!$BL$2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'2020年全井戸集計表'!$BL$3:$BL$54</c:f>
              <c:numCache>
                <c:formatCode>0.000_ </c:formatCode>
                <c:ptCount val="52"/>
                <c:pt idx="0">
                  <c:v>54.837000000000003</c:v>
                </c:pt>
                <c:pt idx="1">
                  <c:v>54.806000000000004</c:v>
                </c:pt>
                <c:pt idx="2">
                  <c:v>55.024000000000001</c:v>
                </c:pt>
                <c:pt idx="3">
                  <c:v>54.967000000000006</c:v>
                </c:pt>
                <c:pt idx="4">
                  <c:v>54.499000000000009</c:v>
                </c:pt>
                <c:pt idx="5">
                  <c:v>54.886000000000003</c:v>
                </c:pt>
                <c:pt idx="6">
                  <c:v>54.814000000000007</c:v>
                </c:pt>
                <c:pt idx="7">
                  <c:v>49.702000000000005</c:v>
                </c:pt>
                <c:pt idx="8">
                  <c:v>50.038000000000004</c:v>
                </c:pt>
                <c:pt idx="9">
                  <c:v>50.233000000000004</c:v>
                </c:pt>
                <c:pt idx="10">
                  <c:v>51.414000000000001</c:v>
                </c:pt>
                <c:pt idx="11">
                  <c:v>52.169000000000004</c:v>
                </c:pt>
                <c:pt idx="12">
                  <c:v>53.382000000000005</c:v>
                </c:pt>
                <c:pt idx="13">
                  <c:v>47.465000000000003</c:v>
                </c:pt>
                <c:pt idx="14">
                  <c:v>49.77</c:v>
                </c:pt>
                <c:pt idx="15">
                  <c:v>48.827000000000005</c:v>
                </c:pt>
                <c:pt idx="16">
                  <c:v>46.944000000000003</c:v>
                </c:pt>
                <c:pt idx="17">
                  <c:v>46.797000000000004</c:v>
                </c:pt>
                <c:pt idx="18">
                  <c:v>46.775000000000006</c:v>
                </c:pt>
                <c:pt idx="19">
                  <c:v>46.650000000000006</c:v>
                </c:pt>
                <c:pt idx="20">
                  <c:v>46.77000000000001</c:v>
                </c:pt>
                <c:pt idx="21">
                  <c:v>46.619</c:v>
                </c:pt>
                <c:pt idx="22">
                  <c:v>46.605000000000004</c:v>
                </c:pt>
                <c:pt idx="23">
                  <c:v>46.778000000000006</c:v>
                </c:pt>
                <c:pt idx="24">
                  <c:v>47.273000000000003</c:v>
                </c:pt>
                <c:pt idx="25">
                  <c:v>51.478000000000009</c:v>
                </c:pt>
                <c:pt idx="26">
                  <c:v>50.540000000000006</c:v>
                </c:pt>
                <c:pt idx="27">
                  <c:v>48.548000000000002</c:v>
                </c:pt>
                <c:pt idx="28">
                  <c:v>49.609000000000009</c:v>
                </c:pt>
                <c:pt idx="29">
                  <c:v>50.437000000000005</c:v>
                </c:pt>
                <c:pt idx="30">
                  <c:v>46.795000000000002</c:v>
                </c:pt>
                <c:pt idx="31">
                  <c:v>46.993000000000009</c:v>
                </c:pt>
                <c:pt idx="32">
                  <c:v>46.891000000000005</c:v>
                </c:pt>
                <c:pt idx="33">
                  <c:v>46.820000000000007</c:v>
                </c:pt>
                <c:pt idx="34">
                  <c:v>46.89200000000001</c:v>
                </c:pt>
                <c:pt idx="35">
                  <c:v>46.782000000000004</c:v>
                </c:pt>
                <c:pt idx="36">
                  <c:v>49.007000000000005</c:v>
                </c:pt>
                <c:pt idx="37">
                  <c:v>46.978000000000009</c:v>
                </c:pt>
                <c:pt idx="38">
                  <c:v>48.385000000000005</c:v>
                </c:pt>
                <c:pt idx="39">
                  <c:v>47.246000000000009</c:v>
                </c:pt>
                <c:pt idx="40">
                  <c:v>48.951000000000008</c:v>
                </c:pt>
                <c:pt idx="41">
                  <c:v>48.709000000000003</c:v>
                </c:pt>
                <c:pt idx="42">
                  <c:v>48.154000000000003</c:v>
                </c:pt>
                <c:pt idx="43">
                  <c:v>47.798000000000002</c:v>
                </c:pt>
                <c:pt idx="44">
                  <c:v>48.334000000000003</c:v>
                </c:pt>
                <c:pt idx="45">
                  <c:v>47.335000000000008</c:v>
                </c:pt>
                <c:pt idx="46">
                  <c:v>47.072000000000003</c:v>
                </c:pt>
                <c:pt idx="47">
                  <c:v>47.003</c:v>
                </c:pt>
                <c:pt idx="48">
                  <c:v>47.03</c:v>
                </c:pt>
                <c:pt idx="49">
                  <c:v>47.215000000000003</c:v>
                </c:pt>
                <c:pt idx="50">
                  <c:v>47.179000000000002</c:v>
                </c:pt>
                <c:pt idx="51">
                  <c:v>47.029000000000003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'2020年全井戸集計表'!$BM$2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'2020年全井戸集計表'!$BM$3:$BM$54</c:f>
              <c:numCache>
                <c:formatCode>0.000_ </c:formatCode>
                <c:ptCount val="52"/>
                <c:pt idx="0">
                  <c:v>51.835000000000001</c:v>
                </c:pt>
                <c:pt idx="1">
                  <c:v>51.759</c:v>
                </c:pt>
                <c:pt idx="2">
                  <c:v>51.752000000000002</c:v>
                </c:pt>
                <c:pt idx="3">
                  <c:v>51.853000000000002</c:v>
                </c:pt>
                <c:pt idx="4">
                  <c:v>51.857000000000006</c:v>
                </c:pt>
                <c:pt idx="5">
                  <c:v>51.779000000000003</c:v>
                </c:pt>
                <c:pt idx="6">
                  <c:v>51.727000000000004</c:v>
                </c:pt>
                <c:pt idx="7">
                  <c:v>50.506</c:v>
                </c:pt>
                <c:pt idx="8">
                  <c:v>50.64</c:v>
                </c:pt>
                <c:pt idx="9">
                  <c:v>51.185000000000002</c:v>
                </c:pt>
                <c:pt idx="10">
                  <c:v>50.748000000000005</c:v>
                </c:pt>
                <c:pt idx="11">
                  <c:v>50.782000000000004</c:v>
                </c:pt>
                <c:pt idx="12">
                  <c:v>50.467000000000006</c:v>
                </c:pt>
                <c:pt idx="13">
                  <c:v>49.845000000000006</c:v>
                </c:pt>
                <c:pt idx="14">
                  <c:v>49.868000000000002</c:v>
                </c:pt>
                <c:pt idx="15">
                  <c:v>50.025000000000006</c:v>
                </c:pt>
                <c:pt idx="16">
                  <c:v>49.822000000000003</c:v>
                </c:pt>
                <c:pt idx="17">
                  <c:v>49.758000000000003</c:v>
                </c:pt>
                <c:pt idx="18">
                  <c:v>49.767000000000003</c:v>
                </c:pt>
                <c:pt idx="19">
                  <c:v>49.970000000000006</c:v>
                </c:pt>
                <c:pt idx="20">
                  <c:v>49.757000000000005</c:v>
                </c:pt>
                <c:pt idx="21">
                  <c:v>49.74</c:v>
                </c:pt>
                <c:pt idx="22">
                  <c:v>49.7</c:v>
                </c:pt>
                <c:pt idx="23">
                  <c:v>49.729000000000006</c:v>
                </c:pt>
                <c:pt idx="24">
                  <c:v>49.872</c:v>
                </c:pt>
                <c:pt idx="25">
                  <c:v>49.834000000000003</c:v>
                </c:pt>
                <c:pt idx="26">
                  <c:v>50.1</c:v>
                </c:pt>
                <c:pt idx="27">
                  <c:v>50.092000000000006</c:v>
                </c:pt>
                <c:pt idx="28">
                  <c:v>50.015000000000001</c:v>
                </c:pt>
                <c:pt idx="29">
                  <c:v>49.996000000000002</c:v>
                </c:pt>
                <c:pt idx="30">
                  <c:v>49.887</c:v>
                </c:pt>
                <c:pt idx="31">
                  <c:v>49.86</c:v>
                </c:pt>
                <c:pt idx="32">
                  <c:v>49.828000000000003</c:v>
                </c:pt>
                <c:pt idx="33">
                  <c:v>49.813000000000002</c:v>
                </c:pt>
                <c:pt idx="34">
                  <c:v>49.790000000000006</c:v>
                </c:pt>
                <c:pt idx="35">
                  <c:v>49.855000000000004</c:v>
                </c:pt>
                <c:pt idx="36">
                  <c:v>50.021000000000001</c:v>
                </c:pt>
                <c:pt idx="37">
                  <c:v>49.917000000000002</c:v>
                </c:pt>
                <c:pt idx="38">
                  <c:v>49.883000000000003</c:v>
                </c:pt>
                <c:pt idx="39">
                  <c:v>49.825000000000003</c:v>
                </c:pt>
                <c:pt idx="40">
                  <c:v>50.504000000000005</c:v>
                </c:pt>
                <c:pt idx="41">
                  <c:v>50.09</c:v>
                </c:pt>
                <c:pt idx="42">
                  <c:v>49.987000000000002</c:v>
                </c:pt>
                <c:pt idx="43">
                  <c:v>49.967000000000006</c:v>
                </c:pt>
                <c:pt idx="44">
                  <c:v>49.969000000000001</c:v>
                </c:pt>
                <c:pt idx="45">
                  <c:v>49.902000000000001</c:v>
                </c:pt>
                <c:pt idx="46">
                  <c:v>49.865000000000002</c:v>
                </c:pt>
                <c:pt idx="47">
                  <c:v>49.839000000000006</c:v>
                </c:pt>
                <c:pt idx="48">
                  <c:v>49.879000000000005</c:v>
                </c:pt>
                <c:pt idx="49">
                  <c:v>50.74</c:v>
                </c:pt>
                <c:pt idx="50">
                  <c:v>49.769000000000005</c:v>
                </c:pt>
                <c:pt idx="51">
                  <c:v>49.758000000000003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17320"/>
        <c:axId val="431472736"/>
      </c:lineChart>
      <c:catAx>
        <c:axId val="43221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31472736"/>
        <c:crosses val="autoZero"/>
        <c:auto val="1"/>
        <c:lblAlgn val="ctr"/>
        <c:lblOffset val="100"/>
        <c:noMultiLvlLbl val="0"/>
      </c:catAx>
      <c:valAx>
        <c:axId val="43147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32217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70558463727619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30</c:v>
                </c:pt>
                <c:pt idx="18">
                  <c:v>20</c:v>
                </c:pt>
                <c:pt idx="19">
                  <c:v>30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'2020年全井戸集計表'!$DS$2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10</c:v>
                </c:pt>
                <c:pt idx="16">
                  <c:v>15</c:v>
                </c:pt>
                <c:pt idx="17">
                  <c:v>25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12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'2020年全井戸集計表'!$DT$2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12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20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32720"/>
        <c:axId val="435433112"/>
      </c:lineChart>
      <c:catAx>
        <c:axId val="43543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433112"/>
        <c:crosses val="autoZero"/>
        <c:auto val="1"/>
        <c:lblAlgn val="ctr"/>
        <c:lblOffset val="100"/>
        <c:noMultiLvlLbl val="0"/>
      </c:catAx>
      <c:valAx>
        <c:axId val="435433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43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'2020年全井戸集計表'!$DW$2</c:f>
              <c:strCache>
                <c:ptCount val="1"/>
                <c:pt idx="0">
                  <c:v>既存観測井No.2（16.5m)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'2020年全井戸集計表'!$DW$3:$DW$54</c:f>
              <c:numCache>
                <c:formatCode>General</c:formatCode>
                <c:ptCount val="52"/>
                <c:pt idx="0">
                  <c:v>25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30</c:v>
                </c:pt>
                <c:pt idx="8">
                  <c:v>130</c:v>
                </c:pt>
                <c:pt idx="9">
                  <c:v>380</c:v>
                </c:pt>
                <c:pt idx="10">
                  <c:v>400</c:v>
                </c:pt>
                <c:pt idx="11">
                  <c:v>110</c:v>
                </c:pt>
                <c:pt idx="12">
                  <c:v>12</c:v>
                </c:pt>
                <c:pt idx="14">
                  <c:v>10</c:v>
                </c:pt>
                <c:pt idx="15">
                  <c:v>10</c:v>
                </c:pt>
                <c:pt idx="25">
                  <c:v>8</c:v>
                </c:pt>
                <c:pt idx="26">
                  <c:v>3</c:v>
                </c:pt>
                <c:pt idx="27">
                  <c:v>35</c:v>
                </c:pt>
                <c:pt idx="28">
                  <c:v>5</c:v>
                </c:pt>
                <c:pt idx="29">
                  <c:v>5</c:v>
                </c:pt>
                <c:pt idx="36">
                  <c:v>15</c:v>
                </c:pt>
                <c:pt idx="38">
                  <c:v>25</c:v>
                </c:pt>
                <c:pt idx="40">
                  <c:v>12</c:v>
                </c:pt>
                <c:pt idx="41">
                  <c:v>55</c:v>
                </c:pt>
                <c:pt idx="44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ser>
          <c:idx val="1"/>
          <c:order val="1"/>
          <c:tx>
            <c:strRef>
              <c:f>'2020年全井戸集計表'!$DX$2</c:f>
              <c:strCache>
                <c:ptCount val="1"/>
                <c:pt idx="0">
                  <c:v>既存観測井No.2（18m)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'2020年全井戸集計表'!$DX$3:$DX$54</c:f>
              <c:numCache>
                <c:formatCode>General</c:formatCode>
                <c:ptCount val="52"/>
                <c:pt idx="0">
                  <c:v>25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220</c:v>
                </c:pt>
                <c:pt idx="8">
                  <c:v>220</c:v>
                </c:pt>
                <c:pt idx="9">
                  <c:v>400</c:v>
                </c:pt>
                <c:pt idx="10">
                  <c:v>400</c:v>
                </c:pt>
                <c:pt idx="11">
                  <c:v>110</c:v>
                </c:pt>
                <c:pt idx="12">
                  <c:v>12</c:v>
                </c:pt>
                <c:pt idx="13">
                  <c:v>160</c:v>
                </c:pt>
                <c:pt idx="14">
                  <c:v>8</c:v>
                </c:pt>
                <c:pt idx="15">
                  <c:v>10</c:v>
                </c:pt>
                <c:pt idx="16">
                  <c:v>100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180</c:v>
                </c:pt>
                <c:pt idx="21">
                  <c:v>190</c:v>
                </c:pt>
                <c:pt idx="23">
                  <c:v>210</c:v>
                </c:pt>
                <c:pt idx="24">
                  <c:v>220</c:v>
                </c:pt>
                <c:pt idx="25">
                  <c:v>5</c:v>
                </c:pt>
                <c:pt idx="26">
                  <c:v>3</c:v>
                </c:pt>
                <c:pt idx="27">
                  <c:v>35</c:v>
                </c:pt>
                <c:pt idx="28">
                  <c:v>10</c:v>
                </c:pt>
                <c:pt idx="29">
                  <c:v>5</c:v>
                </c:pt>
                <c:pt idx="30">
                  <c:v>110</c:v>
                </c:pt>
                <c:pt idx="31">
                  <c:v>150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8</c:v>
                </c:pt>
                <c:pt idx="37">
                  <c:v>160</c:v>
                </c:pt>
                <c:pt idx="38">
                  <c:v>30</c:v>
                </c:pt>
                <c:pt idx="39">
                  <c:v>210</c:v>
                </c:pt>
                <c:pt idx="40">
                  <c:v>12</c:v>
                </c:pt>
                <c:pt idx="41">
                  <c:v>70</c:v>
                </c:pt>
                <c:pt idx="42">
                  <c:v>150</c:v>
                </c:pt>
                <c:pt idx="43">
                  <c:v>190</c:v>
                </c:pt>
                <c:pt idx="44">
                  <c:v>160</c:v>
                </c:pt>
                <c:pt idx="45">
                  <c:v>220</c:v>
                </c:pt>
                <c:pt idx="46">
                  <c:v>230</c:v>
                </c:pt>
                <c:pt idx="47">
                  <c:v>220</c:v>
                </c:pt>
                <c:pt idx="48">
                  <c:v>220</c:v>
                </c:pt>
                <c:pt idx="49">
                  <c:v>250</c:v>
                </c:pt>
                <c:pt idx="50">
                  <c:v>250</c:v>
                </c:pt>
                <c:pt idx="51">
                  <c:v>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ser>
          <c:idx val="2"/>
          <c:order val="2"/>
          <c:tx>
            <c:strRef>
              <c:f>'2020年全井戸集計表'!$DY$2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'2020年全井戸集計表'!$DY$3:$DY$54</c:f>
              <c:numCache>
                <c:formatCode>General</c:formatCode>
                <c:ptCount val="52"/>
                <c:pt idx="0">
                  <c:v>25</c:v>
                </c:pt>
                <c:pt idx="1">
                  <c:v>40</c:v>
                </c:pt>
                <c:pt idx="2">
                  <c:v>45</c:v>
                </c:pt>
                <c:pt idx="3">
                  <c:v>60</c:v>
                </c:pt>
                <c:pt idx="4">
                  <c:v>25</c:v>
                </c:pt>
                <c:pt idx="5">
                  <c:v>40</c:v>
                </c:pt>
                <c:pt idx="6">
                  <c:v>60</c:v>
                </c:pt>
                <c:pt idx="7">
                  <c:v>230</c:v>
                </c:pt>
                <c:pt idx="8">
                  <c:v>400</c:v>
                </c:pt>
                <c:pt idx="9">
                  <c:v>500</c:v>
                </c:pt>
                <c:pt idx="10">
                  <c:v>400</c:v>
                </c:pt>
                <c:pt idx="11">
                  <c:v>120</c:v>
                </c:pt>
                <c:pt idx="12">
                  <c:v>10</c:v>
                </c:pt>
                <c:pt idx="13">
                  <c:v>130</c:v>
                </c:pt>
                <c:pt idx="14">
                  <c:v>10</c:v>
                </c:pt>
                <c:pt idx="15">
                  <c:v>10</c:v>
                </c:pt>
                <c:pt idx="16">
                  <c:v>110</c:v>
                </c:pt>
                <c:pt idx="17">
                  <c:v>200</c:v>
                </c:pt>
                <c:pt idx="18">
                  <c:v>220</c:v>
                </c:pt>
                <c:pt idx="19">
                  <c:v>180</c:v>
                </c:pt>
                <c:pt idx="20">
                  <c:v>200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10</c:v>
                </c:pt>
                <c:pt idx="26">
                  <c:v>5</c:v>
                </c:pt>
                <c:pt idx="27">
                  <c:v>50</c:v>
                </c:pt>
                <c:pt idx="28">
                  <c:v>10</c:v>
                </c:pt>
                <c:pt idx="29">
                  <c:v>10</c:v>
                </c:pt>
                <c:pt idx="30">
                  <c:v>120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250</c:v>
                </c:pt>
                <c:pt idx="35">
                  <c:v>230</c:v>
                </c:pt>
                <c:pt idx="36">
                  <c:v>5</c:v>
                </c:pt>
                <c:pt idx="37">
                  <c:v>160</c:v>
                </c:pt>
                <c:pt idx="38">
                  <c:v>25</c:v>
                </c:pt>
                <c:pt idx="39">
                  <c:v>210</c:v>
                </c:pt>
                <c:pt idx="40">
                  <c:v>10</c:v>
                </c:pt>
                <c:pt idx="41">
                  <c:v>55</c:v>
                </c:pt>
                <c:pt idx="42">
                  <c:v>140</c:v>
                </c:pt>
                <c:pt idx="43">
                  <c:v>190</c:v>
                </c:pt>
                <c:pt idx="44">
                  <c:v>170</c:v>
                </c:pt>
                <c:pt idx="45">
                  <c:v>210</c:v>
                </c:pt>
                <c:pt idx="46">
                  <c:v>200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33896"/>
        <c:axId val="435434288"/>
      </c:lineChart>
      <c:catAx>
        <c:axId val="43543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434288"/>
        <c:crosses val="autoZero"/>
        <c:auto val="1"/>
        <c:lblAlgn val="ctr"/>
        <c:lblOffset val="100"/>
        <c:noMultiLvlLbl val="0"/>
      </c:catAx>
      <c:valAx>
        <c:axId val="43543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433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'2020年全井戸集計表'!$BO$2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'2020年全井戸集計表'!$BP$2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750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600</c:v>
                </c:pt>
                <c:pt idx="6">
                  <c:v>750</c:v>
                </c:pt>
                <c:pt idx="7">
                  <c:v>700</c:v>
                </c:pt>
                <c:pt idx="8">
                  <c:v>750</c:v>
                </c:pt>
                <c:pt idx="9">
                  <c:v>800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550</c:v>
                </c:pt>
                <c:pt idx="14">
                  <c:v>750</c:v>
                </c:pt>
                <c:pt idx="15">
                  <c:v>750</c:v>
                </c:pt>
                <c:pt idx="16">
                  <c:v>700</c:v>
                </c:pt>
                <c:pt idx="17">
                  <c:v>700</c:v>
                </c:pt>
                <c:pt idx="18">
                  <c:v>750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750</c:v>
                </c:pt>
                <c:pt idx="23">
                  <c:v>800</c:v>
                </c:pt>
                <c:pt idx="24">
                  <c:v>800</c:v>
                </c:pt>
                <c:pt idx="25">
                  <c:v>480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750</c:v>
                </c:pt>
                <c:pt idx="30">
                  <c:v>850</c:v>
                </c:pt>
                <c:pt idx="31">
                  <c:v>900</c:v>
                </c:pt>
                <c:pt idx="32">
                  <c:v>850</c:v>
                </c:pt>
                <c:pt idx="33">
                  <c:v>750</c:v>
                </c:pt>
                <c:pt idx="34">
                  <c:v>850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800</c:v>
                </c:pt>
                <c:pt idx="39">
                  <c:v>700</c:v>
                </c:pt>
                <c:pt idx="40">
                  <c:v>800</c:v>
                </c:pt>
                <c:pt idx="41">
                  <c:v>750</c:v>
                </c:pt>
                <c:pt idx="42">
                  <c:v>800</c:v>
                </c:pt>
                <c:pt idx="43">
                  <c:v>700</c:v>
                </c:pt>
                <c:pt idx="44">
                  <c:v>850</c:v>
                </c:pt>
                <c:pt idx="45">
                  <c:v>900</c:v>
                </c:pt>
                <c:pt idx="46">
                  <c:v>700</c:v>
                </c:pt>
                <c:pt idx="47">
                  <c:v>750</c:v>
                </c:pt>
                <c:pt idx="48">
                  <c:v>800</c:v>
                </c:pt>
                <c:pt idx="49">
                  <c:v>800</c:v>
                </c:pt>
                <c:pt idx="50">
                  <c:v>700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'2020年全井戸集計表'!$BQ$2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'2020年全井戸集計表'!$BQ$3:$BQ$54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600</c:v>
                </c:pt>
                <c:pt idx="3">
                  <c:v>550</c:v>
                </c:pt>
                <c:pt idx="4">
                  <c:v>500</c:v>
                </c:pt>
                <c:pt idx="5">
                  <c:v>400</c:v>
                </c:pt>
                <c:pt idx="6">
                  <c:v>480</c:v>
                </c:pt>
                <c:pt idx="7">
                  <c:v>440</c:v>
                </c:pt>
                <c:pt idx="8">
                  <c:v>350</c:v>
                </c:pt>
                <c:pt idx="9">
                  <c:v>500</c:v>
                </c:pt>
                <c:pt idx="10">
                  <c:v>750</c:v>
                </c:pt>
                <c:pt idx="11">
                  <c:v>380</c:v>
                </c:pt>
                <c:pt idx="12">
                  <c:v>350</c:v>
                </c:pt>
                <c:pt idx="13">
                  <c:v>400</c:v>
                </c:pt>
                <c:pt idx="14">
                  <c:v>400</c:v>
                </c:pt>
                <c:pt idx="15">
                  <c:v>360</c:v>
                </c:pt>
                <c:pt idx="16">
                  <c:v>380</c:v>
                </c:pt>
                <c:pt idx="17">
                  <c:v>300</c:v>
                </c:pt>
                <c:pt idx="18">
                  <c:v>380</c:v>
                </c:pt>
                <c:pt idx="19">
                  <c:v>390</c:v>
                </c:pt>
                <c:pt idx="20">
                  <c:v>420</c:v>
                </c:pt>
                <c:pt idx="21">
                  <c:v>420</c:v>
                </c:pt>
                <c:pt idx="22">
                  <c:v>380</c:v>
                </c:pt>
                <c:pt idx="23">
                  <c:v>380</c:v>
                </c:pt>
                <c:pt idx="24">
                  <c:v>520</c:v>
                </c:pt>
                <c:pt idx="25">
                  <c:v>390</c:v>
                </c:pt>
                <c:pt idx="26">
                  <c:v>400</c:v>
                </c:pt>
                <c:pt idx="27">
                  <c:v>320</c:v>
                </c:pt>
                <c:pt idx="28">
                  <c:v>380</c:v>
                </c:pt>
                <c:pt idx="29">
                  <c:v>380</c:v>
                </c:pt>
                <c:pt idx="30">
                  <c:v>400</c:v>
                </c:pt>
                <c:pt idx="31">
                  <c:v>360</c:v>
                </c:pt>
                <c:pt idx="32">
                  <c:v>600</c:v>
                </c:pt>
                <c:pt idx="33">
                  <c:v>330</c:v>
                </c:pt>
                <c:pt idx="34">
                  <c:v>380</c:v>
                </c:pt>
                <c:pt idx="35">
                  <c:v>320</c:v>
                </c:pt>
                <c:pt idx="36">
                  <c:v>420</c:v>
                </c:pt>
                <c:pt idx="37">
                  <c:v>310</c:v>
                </c:pt>
                <c:pt idx="38">
                  <c:v>310</c:v>
                </c:pt>
                <c:pt idx="39">
                  <c:v>300</c:v>
                </c:pt>
                <c:pt idx="40">
                  <c:v>400</c:v>
                </c:pt>
                <c:pt idx="41">
                  <c:v>330</c:v>
                </c:pt>
                <c:pt idx="42">
                  <c:v>450</c:v>
                </c:pt>
                <c:pt idx="43">
                  <c:v>300</c:v>
                </c:pt>
                <c:pt idx="44">
                  <c:v>380</c:v>
                </c:pt>
                <c:pt idx="45">
                  <c:v>300</c:v>
                </c:pt>
                <c:pt idx="46">
                  <c:v>320</c:v>
                </c:pt>
                <c:pt idx="47">
                  <c:v>290</c:v>
                </c:pt>
                <c:pt idx="48">
                  <c:v>350</c:v>
                </c:pt>
                <c:pt idx="49">
                  <c:v>320</c:v>
                </c:pt>
                <c:pt idx="50">
                  <c:v>380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435072"/>
        <c:axId val="435751040"/>
      </c:lineChart>
      <c:catAx>
        <c:axId val="43543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751040"/>
        <c:crosses val="autoZero"/>
        <c:auto val="1"/>
        <c:lblAlgn val="ctr"/>
        <c:lblOffset val="100"/>
        <c:noMultiLvlLbl val="0"/>
      </c:catAx>
      <c:valAx>
        <c:axId val="435751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43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'2020年全井戸集計表'!$BS$2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'2020年全井戸集計表'!$BT$2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'2020年全井戸集計表'!$BT$3:$BT$54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230</c:v>
                </c:pt>
                <c:pt idx="4">
                  <c:v>220</c:v>
                </c:pt>
                <c:pt idx="5">
                  <c:v>230</c:v>
                </c:pt>
                <c:pt idx="6">
                  <c:v>220</c:v>
                </c:pt>
                <c:pt idx="7">
                  <c:v>220</c:v>
                </c:pt>
                <c:pt idx="8">
                  <c:v>230</c:v>
                </c:pt>
                <c:pt idx="9">
                  <c:v>230</c:v>
                </c:pt>
                <c:pt idx="10">
                  <c:v>220</c:v>
                </c:pt>
                <c:pt idx="11">
                  <c:v>210</c:v>
                </c:pt>
                <c:pt idx="12">
                  <c:v>250</c:v>
                </c:pt>
                <c:pt idx="13">
                  <c:v>210</c:v>
                </c:pt>
                <c:pt idx="14">
                  <c:v>230</c:v>
                </c:pt>
                <c:pt idx="15">
                  <c:v>230</c:v>
                </c:pt>
                <c:pt idx="16">
                  <c:v>280</c:v>
                </c:pt>
                <c:pt idx="17">
                  <c:v>280</c:v>
                </c:pt>
                <c:pt idx="18">
                  <c:v>280</c:v>
                </c:pt>
                <c:pt idx="19">
                  <c:v>300</c:v>
                </c:pt>
                <c:pt idx="20">
                  <c:v>320</c:v>
                </c:pt>
                <c:pt idx="21">
                  <c:v>280</c:v>
                </c:pt>
                <c:pt idx="22">
                  <c:v>300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310</c:v>
                </c:pt>
                <c:pt idx="28">
                  <c:v>300</c:v>
                </c:pt>
                <c:pt idx="29">
                  <c:v>310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350</c:v>
                </c:pt>
                <c:pt idx="35">
                  <c:v>320</c:v>
                </c:pt>
                <c:pt idx="36">
                  <c:v>350</c:v>
                </c:pt>
                <c:pt idx="37">
                  <c:v>300</c:v>
                </c:pt>
                <c:pt idx="38">
                  <c:v>330</c:v>
                </c:pt>
                <c:pt idx="39">
                  <c:v>320</c:v>
                </c:pt>
                <c:pt idx="40">
                  <c:v>380</c:v>
                </c:pt>
                <c:pt idx="41">
                  <c:v>380</c:v>
                </c:pt>
                <c:pt idx="42">
                  <c:v>350</c:v>
                </c:pt>
                <c:pt idx="43">
                  <c:v>300</c:v>
                </c:pt>
                <c:pt idx="44">
                  <c:v>300</c:v>
                </c:pt>
                <c:pt idx="45">
                  <c:v>320</c:v>
                </c:pt>
                <c:pt idx="46">
                  <c:v>350</c:v>
                </c:pt>
                <c:pt idx="47">
                  <c:v>350</c:v>
                </c:pt>
                <c:pt idx="48">
                  <c:v>320</c:v>
                </c:pt>
                <c:pt idx="49">
                  <c:v>340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'2020年全井戸集計表'!$BU$2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'2020年全井戸集計表'!$BU$3:$BU$54</c:f>
              <c:numCache>
                <c:formatCode>General</c:formatCode>
                <c:ptCount val="52"/>
                <c:pt idx="0">
                  <c:v>160</c:v>
                </c:pt>
                <c:pt idx="1">
                  <c:v>220</c:v>
                </c:pt>
                <c:pt idx="2">
                  <c:v>260</c:v>
                </c:pt>
                <c:pt idx="3">
                  <c:v>400</c:v>
                </c:pt>
                <c:pt idx="4">
                  <c:v>250</c:v>
                </c:pt>
                <c:pt idx="5">
                  <c:v>290</c:v>
                </c:pt>
                <c:pt idx="6">
                  <c:v>350</c:v>
                </c:pt>
                <c:pt idx="7">
                  <c:v>250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170</c:v>
                </c:pt>
                <c:pt idx="12">
                  <c:v>160</c:v>
                </c:pt>
                <c:pt idx="13">
                  <c:v>170</c:v>
                </c:pt>
                <c:pt idx="14">
                  <c:v>200</c:v>
                </c:pt>
                <c:pt idx="15">
                  <c:v>200</c:v>
                </c:pt>
                <c:pt idx="16">
                  <c:v>230</c:v>
                </c:pt>
                <c:pt idx="17">
                  <c:v>210</c:v>
                </c:pt>
                <c:pt idx="18">
                  <c:v>200</c:v>
                </c:pt>
                <c:pt idx="19">
                  <c:v>180</c:v>
                </c:pt>
                <c:pt idx="20">
                  <c:v>200</c:v>
                </c:pt>
                <c:pt idx="21">
                  <c:v>220</c:v>
                </c:pt>
                <c:pt idx="22">
                  <c:v>220</c:v>
                </c:pt>
                <c:pt idx="23">
                  <c:v>210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250</c:v>
                </c:pt>
                <c:pt idx="28">
                  <c:v>220</c:v>
                </c:pt>
                <c:pt idx="29">
                  <c:v>210</c:v>
                </c:pt>
                <c:pt idx="30">
                  <c:v>230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200</c:v>
                </c:pt>
                <c:pt idx="37">
                  <c:v>220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220</c:v>
                </c:pt>
                <c:pt idx="42">
                  <c:v>200</c:v>
                </c:pt>
                <c:pt idx="43">
                  <c:v>160</c:v>
                </c:pt>
                <c:pt idx="44">
                  <c:v>200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180</c:v>
                </c:pt>
                <c:pt idx="49">
                  <c:v>150</c:v>
                </c:pt>
                <c:pt idx="50">
                  <c:v>160</c:v>
                </c:pt>
                <c:pt idx="51">
                  <c:v>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51824"/>
        <c:axId val="435752216"/>
      </c:lineChart>
      <c:catAx>
        <c:axId val="43575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752216"/>
        <c:crosses val="autoZero"/>
        <c:auto val="1"/>
        <c:lblAlgn val="ctr"/>
        <c:lblOffset val="100"/>
        <c:noMultiLvlLbl val="0"/>
      </c:catAx>
      <c:valAx>
        <c:axId val="435752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75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'2020年全井戸集計表'!$BW$2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'2020年全井戸集計表'!$BW$3:$BW$54</c:f>
              <c:numCache>
                <c:formatCode>General</c:formatCode>
                <c:ptCount val="52"/>
                <c:pt idx="0">
                  <c:v>40</c:v>
                </c:pt>
                <c:pt idx="1">
                  <c:v>50</c:v>
                </c:pt>
                <c:pt idx="2">
                  <c:v>45</c:v>
                </c:pt>
                <c:pt idx="3">
                  <c:v>60</c:v>
                </c:pt>
                <c:pt idx="4">
                  <c:v>50</c:v>
                </c:pt>
                <c:pt idx="5">
                  <c:v>35</c:v>
                </c:pt>
                <c:pt idx="6">
                  <c:v>60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  <c:pt idx="11">
                  <c:v>50</c:v>
                </c:pt>
                <c:pt idx="12">
                  <c:v>50</c:v>
                </c:pt>
                <c:pt idx="13">
                  <c:v>90</c:v>
                </c:pt>
                <c:pt idx="14">
                  <c:v>110</c:v>
                </c:pt>
                <c:pt idx="15">
                  <c:v>70</c:v>
                </c:pt>
                <c:pt idx="16">
                  <c:v>90</c:v>
                </c:pt>
                <c:pt idx="17">
                  <c:v>75</c:v>
                </c:pt>
                <c:pt idx="18">
                  <c:v>90</c:v>
                </c:pt>
                <c:pt idx="19">
                  <c:v>100</c:v>
                </c:pt>
                <c:pt idx="20">
                  <c:v>80</c:v>
                </c:pt>
                <c:pt idx="21">
                  <c:v>75</c:v>
                </c:pt>
                <c:pt idx="22">
                  <c:v>75</c:v>
                </c:pt>
                <c:pt idx="23">
                  <c:v>80</c:v>
                </c:pt>
                <c:pt idx="24">
                  <c:v>100</c:v>
                </c:pt>
                <c:pt idx="25">
                  <c:v>75</c:v>
                </c:pt>
                <c:pt idx="26">
                  <c:v>100</c:v>
                </c:pt>
                <c:pt idx="27">
                  <c:v>110</c:v>
                </c:pt>
                <c:pt idx="28">
                  <c:v>100</c:v>
                </c:pt>
                <c:pt idx="29">
                  <c:v>80</c:v>
                </c:pt>
                <c:pt idx="30">
                  <c:v>100</c:v>
                </c:pt>
                <c:pt idx="31">
                  <c:v>110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130</c:v>
                </c:pt>
                <c:pt idx="37">
                  <c:v>130</c:v>
                </c:pt>
                <c:pt idx="38">
                  <c:v>140</c:v>
                </c:pt>
                <c:pt idx="39">
                  <c:v>130</c:v>
                </c:pt>
                <c:pt idx="40">
                  <c:v>150</c:v>
                </c:pt>
                <c:pt idx="41">
                  <c:v>130</c:v>
                </c:pt>
                <c:pt idx="42">
                  <c:v>140</c:v>
                </c:pt>
                <c:pt idx="43">
                  <c:v>140</c:v>
                </c:pt>
                <c:pt idx="44">
                  <c:v>150</c:v>
                </c:pt>
                <c:pt idx="45">
                  <c:v>120</c:v>
                </c:pt>
                <c:pt idx="46">
                  <c:v>130</c:v>
                </c:pt>
                <c:pt idx="47">
                  <c:v>140</c:v>
                </c:pt>
                <c:pt idx="48">
                  <c:v>150</c:v>
                </c:pt>
                <c:pt idx="49">
                  <c:v>130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'2020年全井戸集計表'!$BX$2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'2020年全井戸集計表'!$BX$3:$BX$54</c:f>
              <c:numCache>
                <c:formatCode>General</c:formatCode>
                <c:ptCount val="52"/>
                <c:pt idx="0">
                  <c:v>150</c:v>
                </c:pt>
                <c:pt idx="1">
                  <c:v>420</c:v>
                </c:pt>
                <c:pt idx="2">
                  <c:v>210</c:v>
                </c:pt>
                <c:pt idx="3">
                  <c:v>200</c:v>
                </c:pt>
                <c:pt idx="4">
                  <c:v>280</c:v>
                </c:pt>
                <c:pt idx="5">
                  <c:v>150</c:v>
                </c:pt>
                <c:pt idx="6">
                  <c:v>220</c:v>
                </c:pt>
                <c:pt idx="7">
                  <c:v>110</c:v>
                </c:pt>
                <c:pt idx="8">
                  <c:v>110</c:v>
                </c:pt>
                <c:pt idx="9">
                  <c:v>500</c:v>
                </c:pt>
                <c:pt idx="10">
                  <c:v>420</c:v>
                </c:pt>
                <c:pt idx="11">
                  <c:v>150</c:v>
                </c:pt>
                <c:pt idx="12">
                  <c:v>220</c:v>
                </c:pt>
                <c:pt idx="13">
                  <c:v>80</c:v>
                </c:pt>
                <c:pt idx="14">
                  <c:v>140</c:v>
                </c:pt>
                <c:pt idx="15">
                  <c:v>110</c:v>
                </c:pt>
                <c:pt idx="16">
                  <c:v>210</c:v>
                </c:pt>
                <c:pt idx="17">
                  <c:v>75</c:v>
                </c:pt>
                <c:pt idx="18">
                  <c:v>200</c:v>
                </c:pt>
                <c:pt idx="19">
                  <c:v>65</c:v>
                </c:pt>
                <c:pt idx="20">
                  <c:v>100</c:v>
                </c:pt>
                <c:pt idx="21">
                  <c:v>60</c:v>
                </c:pt>
                <c:pt idx="22">
                  <c:v>100</c:v>
                </c:pt>
                <c:pt idx="23">
                  <c:v>180</c:v>
                </c:pt>
                <c:pt idx="24">
                  <c:v>300</c:v>
                </c:pt>
                <c:pt idx="25">
                  <c:v>150</c:v>
                </c:pt>
                <c:pt idx="26">
                  <c:v>500</c:v>
                </c:pt>
                <c:pt idx="27">
                  <c:v>75</c:v>
                </c:pt>
                <c:pt idx="28">
                  <c:v>800</c:v>
                </c:pt>
                <c:pt idx="29">
                  <c:v>70</c:v>
                </c:pt>
                <c:pt idx="30">
                  <c:v>350</c:v>
                </c:pt>
                <c:pt idx="31">
                  <c:v>120</c:v>
                </c:pt>
                <c:pt idx="32">
                  <c:v>350</c:v>
                </c:pt>
                <c:pt idx="33">
                  <c:v>80</c:v>
                </c:pt>
                <c:pt idx="34">
                  <c:v>300</c:v>
                </c:pt>
                <c:pt idx="35">
                  <c:v>80</c:v>
                </c:pt>
                <c:pt idx="36">
                  <c:v>550</c:v>
                </c:pt>
                <c:pt idx="37">
                  <c:v>150</c:v>
                </c:pt>
                <c:pt idx="38">
                  <c:v>500</c:v>
                </c:pt>
                <c:pt idx="39">
                  <c:v>150</c:v>
                </c:pt>
                <c:pt idx="40">
                  <c:v>700</c:v>
                </c:pt>
                <c:pt idx="41">
                  <c:v>150</c:v>
                </c:pt>
                <c:pt idx="42">
                  <c:v>450</c:v>
                </c:pt>
                <c:pt idx="43">
                  <c:v>100</c:v>
                </c:pt>
                <c:pt idx="44">
                  <c:v>480</c:v>
                </c:pt>
                <c:pt idx="45">
                  <c:v>200</c:v>
                </c:pt>
                <c:pt idx="46">
                  <c:v>380</c:v>
                </c:pt>
                <c:pt idx="47">
                  <c:v>400</c:v>
                </c:pt>
                <c:pt idx="48">
                  <c:v>400</c:v>
                </c:pt>
                <c:pt idx="49">
                  <c:v>100</c:v>
                </c:pt>
                <c:pt idx="50">
                  <c:v>500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53000"/>
        <c:axId val="435753392"/>
      </c:lineChart>
      <c:catAx>
        <c:axId val="435753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753392"/>
        <c:crosses val="autoZero"/>
        <c:auto val="1"/>
        <c:lblAlgn val="ctr"/>
        <c:lblOffset val="100"/>
        <c:noMultiLvlLbl val="0"/>
      </c:catAx>
      <c:valAx>
        <c:axId val="43575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753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'2020年全井戸集計表'!$CO$3:$CO$54</c:f>
              <c:numCache>
                <c:formatCode>General</c:formatCode>
                <c:ptCount val="52"/>
                <c:pt idx="0">
                  <c:v>0</c:v>
                </c:pt>
                <c:pt idx="7">
                  <c:v>80</c:v>
                </c:pt>
                <c:pt idx="8">
                  <c:v>20</c:v>
                </c:pt>
                <c:pt idx="9">
                  <c:v>35</c:v>
                </c:pt>
                <c:pt idx="10">
                  <c:v>30</c:v>
                </c:pt>
                <c:pt idx="11">
                  <c:v>20</c:v>
                </c:pt>
                <c:pt idx="17">
                  <c:v>25</c:v>
                </c:pt>
                <c:pt idx="19">
                  <c:v>12</c:v>
                </c:pt>
                <c:pt idx="2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'2020年全井戸集計表'!$CP$2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'2020年全井戸集計表'!$CP$3:$CP$54</c:f>
              <c:numCache>
                <c:formatCode>General</c:formatCode>
                <c:ptCount val="52"/>
                <c:pt idx="0">
                  <c:v>0</c:v>
                </c:pt>
                <c:pt idx="3">
                  <c:v>750</c:v>
                </c:pt>
                <c:pt idx="4">
                  <c:v>1000</c:v>
                </c:pt>
                <c:pt idx="5">
                  <c:v>700</c:v>
                </c:pt>
                <c:pt idx="6">
                  <c:v>700</c:v>
                </c:pt>
                <c:pt idx="7">
                  <c:v>380</c:v>
                </c:pt>
                <c:pt idx="8">
                  <c:v>500</c:v>
                </c:pt>
                <c:pt idx="9">
                  <c:v>800</c:v>
                </c:pt>
                <c:pt idx="10">
                  <c:v>450</c:v>
                </c:pt>
                <c:pt idx="11">
                  <c:v>310</c:v>
                </c:pt>
                <c:pt idx="12">
                  <c:v>520</c:v>
                </c:pt>
                <c:pt idx="13">
                  <c:v>290</c:v>
                </c:pt>
                <c:pt idx="14">
                  <c:v>360</c:v>
                </c:pt>
                <c:pt idx="15">
                  <c:v>220</c:v>
                </c:pt>
                <c:pt idx="16">
                  <c:v>420</c:v>
                </c:pt>
                <c:pt idx="17">
                  <c:v>210</c:v>
                </c:pt>
                <c:pt idx="18">
                  <c:v>280</c:v>
                </c:pt>
                <c:pt idx="19">
                  <c:v>280</c:v>
                </c:pt>
                <c:pt idx="20">
                  <c:v>300</c:v>
                </c:pt>
                <c:pt idx="21">
                  <c:v>280</c:v>
                </c:pt>
                <c:pt idx="22">
                  <c:v>380</c:v>
                </c:pt>
                <c:pt idx="23">
                  <c:v>250</c:v>
                </c:pt>
                <c:pt idx="24">
                  <c:v>300</c:v>
                </c:pt>
                <c:pt idx="25">
                  <c:v>220</c:v>
                </c:pt>
                <c:pt idx="26">
                  <c:v>320</c:v>
                </c:pt>
                <c:pt idx="27">
                  <c:v>240</c:v>
                </c:pt>
                <c:pt idx="28">
                  <c:v>250</c:v>
                </c:pt>
                <c:pt idx="29">
                  <c:v>260</c:v>
                </c:pt>
                <c:pt idx="30">
                  <c:v>250</c:v>
                </c:pt>
                <c:pt idx="31">
                  <c:v>290</c:v>
                </c:pt>
                <c:pt idx="32">
                  <c:v>200</c:v>
                </c:pt>
                <c:pt idx="33">
                  <c:v>290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290</c:v>
                </c:pt>
                <c:pt idx="38">
                  <c:v>300</c:v>
                </c:pt>
                <c:pt idx="39">
                  <c:v>290</c:v>
                </c:pt>
                <c:pt idx="40">
                  <c:v>320</c:v>
                </c:pt>
                <c:pt idx="41">
                  <c:v>270</c:v>
                </c:pt>
                <c:pt idx="42">
                  <c:v>300</c:v>
                </c:pt>
                <c:pt idx="43">
                  <c:v>280</c:v>
                </c:pt>
                <c:pt idx="44">
                  <c:v>350</c:v>
                </c:pt>
                <c:pt idx="45">
                  <c:v>250</c:v>
                </c:pt>
                <c:pt idx="46">
                  <c:v>400</c:v>
                </c:pt>
                <c:pt idx="47">
                  <c:v>260</c:v>
                </c:pt>
                <c:pt idx="48">
                  <c:v>280</c:v>
                </c:pt>
                <c:pt idx="49">
                  <c:v>250</c:v>
                </c:pt>
                <c:pt idx="50">
                  <c:v>230</c:v>
                </c:pt>
                <c:pt idx="51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'2020年全井戸集計表'!$CQ$2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'2020年全井戸集計表'!$CQ$3:$CQ$54</c:f>
              <c:numCache>
                <c:formatCode>General</c:formatCode>
                <c:ptCount val="52"/>
                <c:pt idx="0">
                  <c:v>3000</c:v>
                </c:pt>
                <c:pt idx="1">
                  <c:v>2800</c:v>
                </c:pt>
                <c:pt idx="2">
                  <c:v>3000</c:v>
                </c:pt>
                <c:pt idx="3">
                  <c:v>2800</c:v>
                </c:pt>
                <c:pt idx="4">
                  <c:v>2800</c:v>
                </c:pt>
                <c:pt idx="5">
                  <c:v>3000</c:v>
                </c:pt>
                <c:pt idx="6">
                  <c:v>2800</c:v>
                </c:pt>
                <c:pt idx="7">
                  <c:v>3000</c:v>
                </c:pt>
                <c:pt idx="8">
                  <c:v>3000</c:v>
                </c:pt>
                <c:pt idx="9">
                  <c:v>3300</c:v>
                </c:pt>
                <c:pt idx="10">
                  <c:v>3200</c:v>
                </c:pt>
                <c:pt idx="11">
                  <c:v>3500</c:v>
                </c:pt>
                <c:pt idx="12">
                  <c:v>4000</c:v>
                </c:pt>
                <c:pt idx="13">
                  <c:v>3500</c:v>
                </c:pt>
                <c:pt idx="14">
                  <c:v>4000</c:v>
                </c:pt>
                <c:pt idx="15">
                  <c:v>4100</c:v>
                </c:pt>
                <c:pt idx="16">
                  <c:v>3800</c:v>
                </c:pt>
                <c:pt idx="17">
                  <c:v>4100</c:v>
                </c:pt>
                <c:pt idx="18">
                  <c:v>4000</c:v>
                </c:pt>
                <c:pt idx="19">
                  <c:v>3600</c:v>
                </c:pt>
                <c:pt idx="20">
                  <c:v>3800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3500</c:v>
                </c:pt>
                <c:pt idx="25">
                  <c:v>4000</c:v>
                </c:pt>
                <c:pt idx="26">
                  <c:v>3800</c:v>
                </c:pt>
                <c:pt idx="27">
                  <c:v>3600</c:v>
                </c:pt>
                <c:pt idx="28">
                  <c:v>3000</c:v>
                </c:pt>
                <c:pt idx="29">
                  <c:v>3600</c:v>
                </c:pt>
                <c:pt idx="30">
                  <c:v>2800</c:v>
                </c:pt>
                <c:pt idx="31">
                  <c:v>3600</c:v>
                </c:pt>
                <c:pt idx="32">
                  <c:v>3300</c:v>
                </c:pt>
                <c:pt idx="33">
                  <c:v>4000</c:v>
                </c:pt>
                <c:pt idx="34">
                  <c:v>3600</c:v>
                </c:pt>
                <c:pt idx="35">
                  <c:v>3600</c:v>
                </c:pt>
                <c:pt idx="36">
                  <c:v>3000</c:v>
                </c:pt>
                <c:pt idx="37">
                  <c:v>3800</c:v>
                </c:pt>
                <c:pt idx="38">
                  <c:v>3600</c:v>
                </c:pt>
                <c:pt idx="39">
                  <c:v>3800</c:v>
                </c:pt>
                <c:pt idx="40">
                  <c:v>3800</c:v>
                </c:pt>
                <c:pt idx="41">
                  <c:v>4000</c:v>
                </c:pt>
                <c:pt idx="42">
                  <c:v>3500</c:v>
                </c:pt>
                <c:pt idx="43">
                  <c:v>4000</c:v>
                </c:pt>
                <c:pt idx="44">
                  <c:v>3500</c:v>
                </c:pt>
                <c:pt idx="45">
                  <c:v>3700</c:v>
                </c:pt>
                <c:pt idx="46">
                  <c:v>3300</c:v>
                </c:pt>
                <c:pt idx="47">
                  <c:v>3800</c:v>
                </c:pt>
                <c:pt idx="48">
                  <c:v>3500</c:v>
                </c:pt>
                <c:pt idx="49">
                  <c:v>3800</c:v>
                </c:pt>
                <c:pt idx="50">
                  <c:v>3500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'2020年全井戸集計表'!$CR$2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'2020年全井戸集計表'!$CR$3:$CR$54</c:f>
              <c:numCache>
                <c:formatCode>General</c:formatCode>
                <c:ptCount val="52"/>
                <c:pt idx="0">
                  <c:v>2100</c:v>
                </c:pt>
                <c:pt idx="1">
                  <c:v>1700</c:v>
                </c:pt>
                <c:pt idx="2">
                  <c:v>1800</c:v>
                </c:pt>
                <c:pt idx="3">
                  <c:v>1000</c:v>
                </c:pt>
                <c:pt idx="4">
                  <c:v>1900</c:v>
                </c:pt>
                <c:pt idx="5">
                  <c:v>2500</c:v>
                </c:pt>
                <c:pt idx="6">
                  <c:v>1600</c:v>
                </c:pt>
                <c:pt idx="7">
                  <c:v>1800</c:v>
                </c:pt>
                <c:pt idx="8">
                  <c:v>2300</c:v>
                </c:pt>
                <c:pt idx="9">
                  <c:v>1800</c:v>
                </c:pt>
                <c:pt idx="10">
                  <c:v>1600</c:v>
                </c:pt>
                <c:pt idx="11">
                  <c:v>2000</c:v>
                </c:pt>
                <c:pt idx="12">
                  <c:v>1500</c:v>
                </c:pt>
                <c:pt idx="13">
                  <c:v>2300</c:v>
                </c:pt>
                <c:pt idx="14">
                  <c:v>1700</c:v>
                </c:pt>
                <c:pt idx="15">
                  <c:v>1600</c:v>
                </c:pt>
                <c:pt idx="16">
                  <c:v>2200</c:v>
                </c:pt>
                <c:pt idx="17">
                  <c:v>2200</c:v>
                </c:pt>
                <c:pt idx="18">
                  <c:v>1600</c:v>
                </c:pt>
                <c:pt idx="19">
                  <c:v>1700</c:v>
                </c:pt>
                <c:pt idx="20">
                  <c:v>1600</c:v>
                </c:pt>
                <c:pt idx="21">
                  <c:v>1600</c:v>
                </c:pt>
                <c:pt idx="22">
                  <c:v>2000</c:v>
                </c:pt>
                <c:pt idx="23">
                  <c:v>2000</c:v>
                </c:pt>
                <c:pt idx="24">
                  <c:v>1600</c:v>
                </c:pt>
                <c:pt idx="25">
                  <c:v>1700</c:v>
                </c:pt>
                <c:pt idx="26">
                  <c:v>1200</c:v>
                </c:pt>
                <c:pt idx="27">
                  <c:v>1800</c:v>
                </c:pt>
                <c:pt idx="28">
                  <c:v>1700</c:v>
                </c:pt>
                <c:pt idx="29">
                  <c:v>1800</c:v>
                </c:pt>
                <c:pt idx="30">
                  <c:v>1300</c:v>
                </c:pt>
                <c:pt idx="31">
                  <c:v>1900</c:v>
                </c:pt>
                <c:pt idx="32">
                  <c:v>1500</c:v>
                </c:pt>
                <c:pt idx="33">
                  <c:v>2000</c:v>
                </c:pt>
                <c:pt idx="34">
                  <c:v>1900</c:v>
                </c:pt>
                <c:pt idx="35">
                  <c:v>1600</c:v>
                </c:pt>
                <c:pt idx="36">
                  <c:v>1500</c:v>
                </c:pt>
                <c:pt idx="37">
                  <c:v>1700</c:v>
                </c:pt>
                <c:pt idx="38">
                  <c:v>1700</c:v>
                </c:pt>
                <c:pt idx="39">
                  <c:v>1700</c:v>
                </c:pt>
                <c:pt idx="40">
                  <c:v>2000</c:v>
                </c:pt>
                <c:pt idx="41">
                  <c:v>1900</c:v>
                </c:pt>
                <c:pt idx="42">
                  <c:v>1900</c:v>
                </c:pt>
                <c:pt idx="43">
                  <c:v>2400</c:v>
                </c:pt>
                <c:pt idx="44">
                  <c:v>1800</c:v>
                </c:pt>
                <c:pt idx="45">
                  <c:v>1800</c:v>
                </c:pt>
                <c:pt idx="46">
                  <c:v>1800</c:v>
                </c:pt>
                <c:pt idx="47">
                  <c:v>1800</c:v>
                </c:pt>
                <c:pt idx="48">
                  <c:v>1800</c:v>
                </c:pt>
                <c:pt idx="49">
                  <c:v>2500</c:v>
                </c:pt>
                <c:pt idx="50">
                  <c:v>1200</c:v>
                </c:pt>
                <c:pt idx="51">
                  <c:v>2900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'2020年全井戸集計表'!$CS$2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54176"/>
        <c:axId val="435754568"/>
      </c:lineChart>
      <c:catAx>
        <c:axId val="43575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5754568"/>
        <c:crosses val="autoZero"/>
        <c:auto val="1"/>
        <c:lblAlgn val="ctr"/>
        <c:lblOffset val="100"/>
        <c:noMultiLvlLbl val="0"/>
      </c:catAx>
      <c:valAx>
        <c:axId val="435754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575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'2020年全井戸集計表'!$DE$3:$DE$54</c:f>
              <c:numCache>
                <c:formatCode>General</c:formatCode>
                <c:ptCount val="52"/>
                <c:pt idx="0">
                  <c:v>0</c:v>
                </c:pt>
                <c:pt idx="26">
                  <c:v>5</c:v>
                </c:pt>
                <c:pt idx="27">
                  <c:v>30</c:v>
                </c:pt>
                <c:pt idx="28">
                  <c:v>40</c:v>
                </c:pt>
                <c:pt idx="29">
                  <c:v>320</c:v>
                </c:pt>
                <c:pt idx="30">
                  <c:v>900</c:v>
                </c:pt>
                <c:pt idx="31">
                  <c:v>600</c:v>
                </c:pt>
                <c:pt idx="38">
                  <c:v>220</c:v>
                </c:pt>
                <c:pt idx="39">
                  <c:v>300</c:v>
                </c:pt>
                <c:pt idx="40">
                  <c:v>100</c:v>
                </c:pt>
                <c:pt idx="41">
                  <c:v>250</c:v>
                </c:pt>
                <c:pt idx="43">
                  <c:v>1600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'2020年全井戸集計表'!$DF$2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'2020年全井戸集計表'!$DF$3:$DF$54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2100</c:v>
                </c:pt>
                <c:pt idx="23">
                  <c:v>3000</c:v>
                </c:pt>
                <c:pt idx="24">
                  <c:v>2800</c:v>
                </c:pt>
                <c:pt idx="25">
                  <c:v>2600</c:v>
                </c:pt>
                <c:pt idx="26">
                  <c:v>100</c:v>
                </c:pt>
                <c:pt idx="27">
                  <c:v>300</c:v>
                </c:pt>
                <c:pt idx="28">
                  <c:v>320</c:v>
                </c:pt>
                <c:pt idx="29">
                  <c:v>380</c:v>
                </c:pt>
                <c:pt idx="30">
                  <c:v>500</c:v>
                </c:pt>
                <c:pt idx="31">
                  <c:v>380</c:v>
                </c:pt>
                <c:pt idx="32">
                  <c:v>1200</c:v>
                </c:pt>
                <c:pt idx="33">
                  <c:v>1200</c:v>
                </c:pt>
                <c:pt idx="34">
                  <c:v>1900</c:v>
                </c:pt>
                <c:pt idx="35">
                  <c:v>1800</c:v>
                </c:pt>
                <c:pt idx="36">
                  <c:v>2000</c:v>
                </c:pt>
                <c:pt idx="37">
                  <c:v>2200</c:v>
                </c:pt>
                <c:pt idx="38">
                  <c:v>1400</c:v>
                </c:pt>
                <c:pt idx="39">
                  <c:v>1400</c:v>
                </c:pt>
                <c:pt idx="40">
                  <c:v>750</c:v>
                </c:pt>
                <c:pt idx="41">
                  <c:v>500</c:v>
                </c:pt>
                <c:pt idx="42">
                  <c:v>500</c:v>
                </c:pt>
                <c:pt idx="43">
                  <c:v>550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800</c:v>
                </c:pt>
                <c:pt idx="48">
                  <c:v>850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'2020年全井戸集計表'!$DG$2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'2020年全井戸集計表'!$DG$3:$DG$54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1300</c:v>
                </c:pt>
                <c:pt idx="23">
                  <c:v>1300</c:v>
                </c:pt>
                <c:pt idx="24">
                  <c:v>1100</c:v>
                </c:pt>
                <c:pt idx="25">
                  <c:v>700</c:v>
                </c:pt>
                <c:pt idx="26">
                  <c:v>380</c:v>
                </c:pt>
                <c:pt idx="27">
                  <c:v>500</c:v>
                </c:pt>
                <c:pt idx="28">
                  <c:v>380</c:v>
                </c:pt>
                <c:pt idx="29">
                  <c:v>500</c:v>
                </c:pt>
                <c:pt idx="30">
                  <c:v>380</c:v>
                </c:pt>
                <c:pt idx="31">
                  <c:v>550</c:v>
                </c:pt>
                <c:pt idx="32">
                  <c:v>600</c:v>
                </c:pt>
                <c:pt idx="33">
                  <c:v>900</c:v>
                </c:pt>
                <c:pt idx="34">
                  <c:v>850</c:v>
                </c:pt>
                <c:pt idx="35">
                  <c:v>1100</c:v>
                </c:pt>
                <c:pt idx="36">
                  <c:v>1300</c:v>
                </c:pt>
                <c:pt idx="37">
                  <c:v>1200</c:v>
                </c:pt>
                <c:pt idx="38">
                  <c:v>1000</c:v>
                </c:pt>
                <c:pt idx="39">
                  <c:v>1200</c:v>
                </c:pt>
                <c:pt idx="40">
                  <c:v>130</c:v>
                </c:pt>
                <c:pt idx="41">
                  <c:v>100</c:v>
                </c:pt>
                <c:pt idx="42">
                  <c:v>200</c:v>
                </c:pt>
                <c:pt idx="43">
                  <c:v>250</c:v>
                </c:pt>
                <c:pt idx="44">
                  <c:v>320</c:v>
                </c:pt>
                <c:pt idx="45">
                  <c:v>300</c:v>
                </c:pt>
                <c:pt idx="46">
                  <c:v>750</c:v>
                </c:pt>
                <c:pt idx="47">
                  <c:v>600</c:v>
                </c:pt>
                <c:pt idx="48">
                  <c:v>800</c:v>
                </c:pt>
                <c:pt idx="49">
                  <c:v>1000</c:v>
                </c:pt>
                <c:pt idx="50">
                  <c:v>800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'2020年全井戸集計表'!$DH$2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'2020年全井戸集計表'!$DH$3:$DH$54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280</c:v>
                </c:pt>
                <c:pt idx="23">
                  <c:v>400</c:v>
                </c:pt>
                <c:pt idx="24">
                  <c:v>280</c:v>
                </c:pt>
                <c:pt idx="25">
                  <c:v>140</c:v>
                </c:pt>
                <c:pt idx="26">
                  <c:v>80</c:v>
                </c:pt>
                <c:pt idx="27">
                  <c:v>110</c:v>
                </c:pt>
                <c:pt idx="28">
                  <c:v>100</c:v>
                </c:pt>
                <c:pt idx="29">
                  <c:v>120</c:v>
                </c:pt>
                <c:pt idx="30">
                  <c:v>100</c:v>
                </c:pt>
                <c:pt idx="31">
                  <c:v>250</c:v>
                </c:pt>
                <c:pt idx="32">
                  <c:v>350</c:v>
                </c:pt>
                <c:pt idx="33">
                  <c:v>600</c:v>
                </c:pt>
                <c:pt idx="34">
                  <c:v>400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450</c:v>
                </c:pt>
                <c:pt idx="39">
                  <c:v>500</c:v>
                </c:pt>
                <c:pt idx="40">
                  <c:v>150</c:v>
                </c:pt>
                <c:pt idx="41">
                  <c:v>200</c:v>
                </c:pt>
                <c:pt idx="42">
                  <c:v>280</c:v>
                </c:pt>
                <c:pt idx="43">
                  <c:v>280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480</c:v>
                </c:pt>
                <c:pt idx="48">
                  <c:v>480</c:v>
                </c:pt>
                <c:pt idx="49">
                  <c:v>400</c:v>
                </c:pt>
                <c:pt idx="50">
                  <c:v>400</c:v>
                </c:pt>
                <c:pt idx="51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'2020年全井戸集計表'!$DI$2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'2020年全井戸集計表'!$DI$3:$DI$54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1700</c:v>
                </c:pt>
                <c:pt idx="23">
                  <c:v>1800</c:v>
                </c:pt>
                <c:pt idx="24">
                  <c:v>1600</c:v>
                </c:pt>
                <c:pt idx="25">
                  <c:v>1400</c:v>
                </c:pt>
                <c:pt idx="27">
                  <c:v>1500</c:v>
                </c:pt>
                <c:pt idx="28">
                  <c:v>900</c:v>
                </c:pt>
                <c:pt idx="29">
                  <c:v>1300</c:v>
                </c:pt>
                <c:pt idx="30">
                  <c:v>1000</c:v>
                </c:pt>
                <c:pt idx="31">
                  <c:v>1500</c:v>
                </c:pt>
                <c:pt idx="32">
                  <c:v>1500</c:v>
                </c:pt>
                <c:pt idx="33">
                  <c:v>1600</c:v>
                </c:pt>
                <c:pt idx="34">
                  <c:v>1600</c:v>
                </c:pt>
                <c:pt idx="35">
                  <c:v>1800</c:v>
                </c:pt>
                <c:pt idx="36">
                  <c:v>1700</c:v>
                </c:pt>
                <c:pt idx="37">
                  <c:v>1700</c:v>
                </c:pt>
                <c:pt idx="38">
                  <c:v>1600</c:v>
                </c:pt>
                <c:pt idx="39">
                  <c:v>1800</c:v>
                </c:pt>
                <c:pt idx="40">
                  <c:v>1000</c:v>
                </c:pt>
                <c:pt idx="41">
                  <c:v>1600</c:v>
                </c:pt>
                <c:pt idx="42">
                  <c:v>1100</c:v>
                </c:pt>
                <c:pt idx="44">
                  <c:v>1300</c:v>
                </c:pt>
                <c:pt idx="45">
                  <c:v>1600</c:v>
                </c:pt>
                <c:pt idx="46">
                  <c:v>1600</c:v>
                </c:pt>
                <c:pt idx="47">
                  <c:v>1700</c:v>
                </c:pt>
                <c:pt idx="48">
                  <c:v>1700</c:v>
                </c:pt>
                <c:pt idx="49">
                  <c:v>1700</c:v>
                </c:pt>
                <c:pt idx="50">
                  <c:v>1800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'2020年全井戸集計表'!$DJ$2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'2020年全井戸集計表'!$DJ$3:$DJ$54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1200</c:v>
                </c:pt>
                <c:pt idx="23">
                  <c:v>1200</c:v>
                </c:pt>
                <c:pt idx="24">
                  <c:v>800</c:v>
                </c:pt>
                <c:pt idx="25">
                  <c:v>1200</c:v>
                </c:pt>
                <c:pt idx="26">
                  <c:v>450</c:v>
                </c:pt>
                <c:pt idx="27">
                  <c:v>1200</c:v>
                </c:pt>
                <c:pt idx="28">
                  <c:v>1200</c:v>
                </c:pt>
                <c:pt idx="29">
                  <c:v>1000</c:v>
                </c:pt>
                <c:pt idx="30">
                  <c:v>1300</c:v>
                </c:pt>
                <c:pt idx="31">
                  <c:v>1200</c:v>
                </c:pt>
                <c:pt idx="32">
                  <c:v>400</c:v>
                </c:pt>
                <c:pt idx="33">
                  <c:v>950</c:v>
                </c:pt>
                <c:pt idx="34">
                  <c:v>550</c:v>
                </c:pt>
                <c:pt idx="35">
                  <c:v>1050</c:v>
                </c:pt>
                <c:pt idx="36">
                  <c:v>1300</c:v>
                </c:pt>
                <c:pt idx="37">
                  <c:v>1200</c:v>
                </c:pt>
                <c:pt idx="38">
                  <c:v>650</c:v>
                </c:pt>
                <c:pt idx="39">
                  <c:v>1000</c:v>
                </c:pt>
                <c:pt idx="40">
                  <c:v>1100</c:v>
                </c:pt>
                <c:pt idx="41">
                  <c:v>750</c:v>
                </c:pt>
                <c:pt idx="42">
                  <c:v>1400</c:v>
                </c:pt>
                <c:pt idx="43">
                  <c:v>1100</c:v>
                </c:pt>
                <c:pt idx="44">
                  <c:v>1200</c:v>
                </c:pt>
                <c:pt idx="45">
                  <c:v>1000</c:v>
                </c:pt>
                <c:pt idx="46">
                  <c:v>1300</c:v>
                </c:pt>
                <c:pt idx="47">
                  <c:v>1000</c:v>
                </c:pt>
                <c:pt idx="48">
                  <c:v>1300</c:v>
                </c:pt>
                <c:pt idx="49">
                  <c:v>1200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'2020年全井戸集計表'!$DK$2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45184"/>
        <c:axId val="436445576"/>
      </c:lineChart>
      <c:catAx>
        <c:axId val="43644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445576"/>
        <c:crosses val="autoZero"/>
        <c:auto val="1"/>
        <c:lblAlgn val="ctr"/>
        <c:lblOffset val="100"/>
        <c:noMultiLvlLbl val="0"/>
      </c:catAx>
      <c:valAx>
        <c:axId val="436445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44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'2020年全井戸集計表'!$DM$2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'2020年全井戸集計表'!$DN$2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'2020年全井戸集計表'!$DO$2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'2020年全井戸集計表'!$DP$2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'2020年全井戸集計表'!$DQ$2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46360"/>
        <c:axId val="436446752"/>
      </c:lineChart>
      <c:catAx>
        <c:axId val="436446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446752"/>
        <c:crosses val="autoZero"/>
        <c:auto val="1"/>
        <c:lblAlgn val="ctr"/>
        <c:lblOffset val="100"/>
        <c:noMultiLvlLbl val="0"/>
      </c:catAx>
      <c:valAx>
        <c:axId val="43644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446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'2020年全井戸集計表'!$DV$2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'2020年全井戸集計表'!$DV$3:$DV$54</c:f>
              <c:numCache>
                <c:formatCode>General</c:formatCode>
                <c:ptCount val="52"/>
                <c:pt idx="0">
                  <c:v>190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250</c:v>
                </c:pt>
                <c:pt idx="6">
                  <c:v>220</c:v>
                </c:pt>
                <c:pt idx="7">
                  <c:v>230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250</c:v>
                </c:pt>
                <c:pt idx="13">
                  <c:v>260</c:v>
                </c:pt>
                <c:pt idx="14">
                  <c:v>220</c:v>
                </c:pt>
                <c:pt idx="15">
                  <c:v>250</c:v>
                </c:pt>
                <c:pt idx="16">
                  <c:v>200</c:v>
                </c:pt>
                <c:pt idx="17">
                  <c:v>240</c:v>
                </c:pt>
                <c:pt idx="18">
                  <c:v>220</c:v>
                </c:pt>
                <c:pt idx="19">
                  <c:v>230</c:v>
                </c:pt>
                <c:pt idx="20">
                  <c:v>200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210</c:v>
                </c:pt>
                <c:pt idx="26">
                  <c:v>280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220</c:v>
                </c:pt>
                <c:pt idx="33">
                  <c:v>220</c:v>
                </c:pt>
                <c:pt idx="34">
                  <c:v>200</c:v>
                </c:pt>
                <c:pt idx="35">
                  <c:v>220</c:v>
                </c:pt>
                <c:pt idx="36">
                  <c:v>250</c:v>
                </c:pt>
                <c:pt idx="37">
                  <c:v>250</c:v>
                </c:pt>
                <c:pt idx="38">
                  <c:v>220</c:v>
                </c:pt>
                <c:pt idx="39">
                  <c:v>210</c:v>
                </c:pt>
                <c:pt idx="40">
                  <c:v>220</c:v>
                </c:pt>
                <c:pt idx="41">
                  <c:v>320</c:v>
                </c:pt>
                <c:pt idx="42">
                  <c:v>250</c:v>
                </c:pt>
                <c:pt idx="43">
                  <c:v>300</c:v>
                </c:pt>
                <c:pt idx="44">
                  <c:v>170</c:v>
                </c:pt>
                <c:pt idx="45">
                  <c:v>250</c:v>
                </c:pt>
                <c:pt idx="46">
                  <c:v>200</c:v>
                </c:pt>
                <c:pt idx="47">
                  <c:v>350</c:v>
                </c:pt>
                <c:pt idx="48">
                  <c:v>200</c:v>
                </c:pt>
                <c:pt idx="49">
                  <c:v>220</c:v>
                </c:pt>
                <c:pt idx="50">
                  <c:v>220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47536"/>
        <c:axId val="436447928"/>
      </c:lineChart>
      <c:catAx>
        <c:axId val="43644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447928"/>
        <c:crosses val="autoZero"/>
        <c:auto val="1"/>
        <c:lblAlgn val="ctr"/>
        <c:lblOffset val="100"/>
        <c:noMultiLvlLbl val="0"/>
      </c:catAx>
      <c:valAx>
        <c:axId val="436447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44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'2020年全井戸集計表'!$DZ$2</c:f>
              <c:strCache>
                <c:ptCount val="1"/>
                <c:pt idx="0">
                  <c:v>既存観測井No.4(11m)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'2020年全井戸集計表'!$DZ$3:$DZ$54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60</c:v>
                </c:pt>
                <c:pt idx="3">
                  <c:v>50</c:v>
                </c:pt>
                <c:pt idx="4">
                  <c:v>60</c:v>
                </c:pt>
                <c:pt idx="5">
                  <c:v>35</c:v>
                </c:pt>
                <c:pt idx="6">
                  <c:v>50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45</c:v>
                </c:pt>
                <c:pt idx="11">
                  <c:v>50</c:v>
                </c:pt>
                <c:pt idx="12">
                  <c:v>45</c:v>
                </c:pt>
                <c:pt idx="13">
                  <c:v>40</c:v>
                </c:pt>
                <c:pt idx="14">
                  <c:v>280</c:v>
                </c:pt>
                <c:pt idx="15">
                  <c:v>75</c:v>
                </c:pt>
                <c:pt idx="16">
                  <c:v>180</c:v>
                </c:pt>
                <c:pt idx="17">
                  <c:v>100</c:v>
                </c:pt>
                <c:pt idx="18">
                  <c:v>280</c:v>
                </c:pt>
                <c:pt idx="19">
                  <c:v>50</c:v>
                </c:pt>
                <c:pt idx="20">
                  <c:v>220</c:v>
                </c:pt>
                <c:pt idx="21">
                  <c:v>110</c:v>
                </c:pt>
                <c:pt idx="22">
                  <c:v>180</c:v>
                </c:pt>
                <c:pt idx="23">
                  <c:v>60</c:v>
                </c:pt>
                <c:pt idx="24">
                  <c:v>250</c:v>
                </c:pt>
                <c:pt idx="25">
                  <c:v>65</c:v>
                </c:pt>
                <c:pt idx="26">
                  <c:v>380</c:v>
                </c:pt>
                <c:pt idx="27">
                  <c:v>150</c:v>
                </c:pt>
                <c:pt idx="28">
                  <c:v>250</c:v>
                </c:pt>
                <c:pt idx="29">
                  <c:v>140</c:v>
                </c:pt>
                <c:pt idx="30">
                  <c:v>320</c:v>
                </c:pt>
                <c:pt idx="31">
                  <c:v>150</c:v>
                </c:pt>
                <c:pt idx="32">
                  <c:v>300</c:v>
                </c:pt>
                <c:pt idx="33">
                  <c:v>140</c:v>
                </c:pt>
                <c:pt idx="34">
                  <c:v>200</c:v>
                </c:pt>
                <c:pt idx="35">
                  <c:v>100</c:v>
                </c:pt>
                <c:pt idx="36">
                  <c:v>280</c:v>
                </c:pt>
                <c:pt idx="37">
                  <c:v>120</c:v>
                </c:pt>
                <c:pt idx="38">
                  <c:v>420</c:v>
                </c:pt>
                <c:pt idx="39">
                  <c:v>150</c:v>
                </c:pt>
                <c:pt idx="40">
                  <c:v>300</c:v>
                </c:pt>
                <c:pt idx="41">
                  <c:v>160</c:v>
                </c:pt>
                <c:pt idx="42">
                  <c:v>400</c:v>
                </c:pt>
                <c:pt idx="43">
                  <c:v>260</c:v>
                </c:pt>
                <c:pt idx="44">
                  <c:v>450</c:v>
                </c:pt>
                <c:pt idx="45">
                  <c:v>300</c:v>
                </c:pt>
                <c:pt idx="46">
                  <c:v>320</c:v>
                </c:pt>
                <c:pt idx="47">
                  <c:v>270</c:v>
                </c:pt>
                <c:pt idx="48">
                  <c:v>400</c:v>
                </c:pt>
                <c:pt idx="49">
                  <c:v>290</c:v>
                </c:pt>
                <c:pt idx="50">
                  <c:v>400</c:v>
                </c:pt>
                <c:pt idx="51">
                  <c:v>210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'2020年全井戸集計表'!$EA$2</c:f>
              <c:strCache>
                <c:ptCount val="1"/>
                <c:pt idx="0">
                  <c:v>既存観測井No.4(14m)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'2020年全井戸集計表'!$EA$3:$EA$54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55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75</c:v>
                </c:pt>
                <c:pt idx="10">
                  <c:v>60</c:v>
                </c:pt>
                <c:pt idx="11">
                  <c:v>70</c:v>
                </c:pt>
                <c:pt idx="12">
                  <c:v>45</c:v>
                </c:pt>
                <c:pt idx="13">
                  <c:v>120</c:v>
                </c:pt>
                <c:pt idx="14">
                  <c:v>280</c:v>
                </c:pt>
                <c:pt idx="15">
                  <c:v>110</c:v>
                </c:pt>
                <c:pt idx="16">
                  <c:v>300</c:v>
                </c:pt>
                <c:pt idx="17">
                  <c:v>130</c:v>
                </c:pt>
                <c:pt idx="18">
                  <c:v>320</c:v>
                </c:pt>
                <c:pt idx="19">
                  <c:v>230</c:v>
                </c:pt>
                <c:pt idx="20">
                  <c:v>320</c:v>
                </c:pt>
                <c:pt idx="21">
                  <c:v>80</c:v>
                </c:pt>
                <c:pt idx="22">
                  <c:v>280</c:v>
                </c:pt>
                <c:pt idx="23">
                  <c:v>200</c:v>
                </c:pt>
                <c:pt idx="24">
                  <c:v>280</c:v>
                </c:pt>
                <c:pt idx="25">
                  <c:v>200</c:v>
                </c:pt>
                <c:pt idx="26">
                  <c:v>380</c:v>
                </c:pt>
                <c:pt idx="27">
                  <c:v>150</c:v>
                </c:pt>
                <c:pt idx="28">
                  <c:v>350</c:v>
                </c:pt>
                <c:pt idx="29">
                  <c:v>180</c:v>
                </c:pt>
                <c:pt idx="30">
                  <c:v>350</c:v>
                </c:pt>
                <c:pt idx="31">
                  <c:v>170</c:v>
                </c:pt>
                <c:pt idx="32">
                  <c:v>320</c:v>
                </c:pt>
                <c:pt idx="33">
                  <c:v>150</c:v>
                </c:pt>
                <c:pt idx="34">
                  <c:v>300</c:v>
                </c:pt>
                <c:pt idx="35">
                  <c:v>230</c:v>
                </c:pt>
                <c:pt idx="36">
                  <c:v>280</c:v>
                </c:pt>
                <c:pt idx="37">
                  <c:v>200</c:v>
                </c:pt>
                <c:pt idx="38">
                  <c:v>400</c:v>
                </c:pt>
                <c:pt idx="39">
                  <c:v>210</c:v>
                </c:pt>
                <c:pt idx="40">
                  <c:v>480</c:v>
                </c:pt>
                <c:pt idx="41">
                  <c:v>250</c:v>
                </c:pt>
                <c:pt idx="42">
                  <c:v>520</c:v>
                </c:pt>
                <c:pt idx="43">
                  <c:v>290</c:v>
                </c:pt>
                <c:pt idx="44">
                  <c:v>480</c:v>
                </c:pt>
                <c:pt idx="45">
                  <c:v>380</c:v>
                </c:pt>
                <c:pt idx="46">
                  <c:v>420</c:v>
                </c:pt>
                <c:pt idx="47">
                  <c:v>280</c:v>
                </c:pt>
                <c:pt idx="48">
                  <c:v>420</c:v>
                </c:pt>
                <c:pt idx="49">
                  <c:v>380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D-461A-BD18-70A544FD2016}"/>
            </c:ext>
          </c:extLst>
        </c:ser>
        <c:ser>
          <c:idx val="5"/>
          <c:order val="2"/>
          <c:tx>
            <c:strRef>
              <c:f>'2020年全井戸集計表'!$EB$2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55</c:v>
                </c:pt>
                <c:pt idx="3">
                  <c:v>50</c:v>
                </c:pt>
                <c:pt idx="4">
                  <c:v>60</c:v>
                </c:pt>
                <c:pt idx="5">
                  <c:v>35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55</c:v>
                </c:pt>
                <c:pt idx="12">
                  <c:v>45</c:v>
                </c:pt>
                <c:pt idx="13">
                  <c:v>160</c:v>
                </c:pt>
                <c:pt idx="14">
                  <c:v>300</c:v>
                </c:pt>
                <c:pt idx="15">
                  <c:v>300</c:v>
                </c:pt>
                <c:pt idx="16">
                  <c:v>330</c:v>
                </c:pt>
                <c:pt idx="17">
                  <c:v>300</c:v>
                </c:pt>
                <c:pt idx="18">
                  <c:v>380</c:v>
                </c:pt>
                <c:pt idx="19">
                  <c:v>260</c:v>
                </c:pt>
                <c:pt idx="20">
                  <c:v>320</c:v>
                </c:pt>
                <c:pt idx="21">
                  <c:v>190</c:v>
                </c:pt>
                <c:pt idx="22">
                  <c:v>300</c:v>
                </c:pt>
                <c:pt idx="23">
                  <c:v>220</c:v>
                </c:pt>
                <c:pt idx="24">
                  <c:v>300</c:v>
                </c:pt>
                <c:pt idx="25">
                  <c:v>310</c:v>
                </c:pt>
                <c:pt idx="26">
                  <c:v>420</c:v>
                </c:pt>
                <c:pt idx="27">
                  <c:v>260</c:v>
                </c:pt>
                <c:pt idx="28">
                  <c:v>420</c:v>
                </c:pt>
                <c:pt idx="29">
                  <c:v>300</c:v>
                </c:pt>
                <c:pt idx="30">
                  <c:v>380</c:v>
                </c:pt>
                <c:pt idx="31">
                  <c:v>250</c:v>
                </c:pt>
                <c:pt idx="32">
                  <c:v>300</c:v>
                </c:pt>
                <c:pt idx="33">
                  <c:v>300</c:v>
                </c:pt>
                <c:pt idx="34">
                  <c:v>320</c:v>
                </c:pt>
                <c:pt idx="35">
                  <c:v>210</c:v>
                </c:pt>
                <c:pt idx="36">
                  <c:v>300</c:v>
                </c:pt>
                <c:pt idx="37">
                  <c:v>380</c:v>
                </c:pt>
                <c:pt idx="38">
                  <c:v>380</c:v>
                </c:pt>
                <c:pt idx="39">
                  <c:v>380</c:v>
                </c:pt>
                <c:pt idx="40">
                  <c:v>400</c:v>
                </c:pt>
                <c:pt idx="41">
                  <c:v>500</c:v>
                </c:pt>
                <c:pt idx="42">
                  <c:v>520</c:v>
                </c:pt>
                <c:pt idx="43">
                  <c:v>500</c:v>
                </c:pt>
                <c:pt idx="44">
                  <c:v>400</c:v>
                </c:pt>
                <c:pt idx="45">
                  <c:v>480</c:v>
                </c:pt>
                <c:pt idx="46">
                  <c:v>550</c:v>
                </c:pt>
                <c:pt idx="47">
                  <c:v>550</c:v>
                </c:pt>
                <c:pt idx="48">
                  <c:v>420</c:v>
                </c:pt>
                <c:pt idx="49">
                  <c:v>450</c:v>
                </c:pt>
                <c:pt idx="50">
                  <c:v>400</c:v>
                </c:pt>
                <c:pt idx="51">
                  <c:v>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94096"/>
        <c:axId val="436194488"/>
      </c:lineChart>
      <c:catAx>
        <c:axId val="43619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194488"/>
        <c:crosses val="autoZero"/>
        <c:auto val="1"/>
        <c:lblAlgn val="ctr"/>
        <c:lblOffset val="100"/>
        <c:noMultiLvlLbl val="0"/>
      </c:catAx>
      <c:valAx>
        <c:axId val="436194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6194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3200"/>
            </a:pPr>
            <a:r>
              <a:rPr lang="en-US" altLang="ja-JP" sz="3200"/>
              <a:t>2020</a:t>
            </a:r>
            <a:r>
              <a:rPr lang="ja-JP" altLang="en-US" sz="3200"/>
              <a:t>年大塚山第</a:t>
            </a:r>
            <a:r>
              <a:rPr lang="en-US" altLang="ja-JP" sz="3200"/>
              <a:t>2</a:t>
            </a:r>
            <a:r>
              <a:rPr lang="ja-JP" altLang="en-US" sz="3200"/>
              <a:t>処分場　各観測井の塩素イオン濃度グラフ（全井戸）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'2020年全井戸集計表'!$BO$2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'2020年全井戸集計表'!$BP$2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750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  <c:pt idx="5">
                  <c:v>600</c:v>
                </c:pt>
                <c:pt idx="6">
                  <c:v>750</c:v>
                </c:pt>
                <c:pt idx="7">
                  <c:v>700</c:v>
                </c:pt>
                <c:pt idx="8">
                  <c:v>750</c:v>
                </c:pt>
                <c:pt idx="9">
                  <c:v>800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550</c:v>
                </c:pt>
                <c:pt idx="14">
                  <c:v>750</c:v>
                </c:pt>
                <c:pt idx="15">
                  <c:v>750</c:v>
                </c:pt>
                <c:pt idx="16">
                  <c:v>700</c:v>
                </c:pt>
                <c:pt idx="17">
                  <c:v>700</c:v>
                </c:pt>
                <c:pt idx="18">
                  <c:v>750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750</c:v>
                </c:pt>
                <c:pt idx="23">
                  <c:v>800</c:v>
                </c:pt>
                <c:pt idx="24">
                  <c:v>800</c:v>
                </c:pt>
                <c:pt idx="25">
                  <c:v>480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750</c:v>
                </c:pt>
                <c:pt idx="30">
                  <c:v>850</c:v>
                </c:pt>
                <c:pt idx="31">
                  <c:v>900</c:v>
                </c:pt>
                <c:pt idx="32">
                  <c:v>850</c:v>
                </c:pt>
                <c:pt idx="33">
                  <c:v>750</c:v>
                </c:pt>
                <c:pt idx="34">
                  <c:v>850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800</c:v>
                </c:pt>
                <c:pt idx="39">
                  <c:v>700</c:v>
                </c:pt>
                <c:pt idx="40">
                  <c:v>800</c:v>
                </c:pt>
                <c:pt idx="41">
                  <c:v>750</c:v>
                </c:pt>
                <c:pt idx="42">
                  <c:v>800</c:v>
                </c:pt>
                <c:pt idx="43">
                  <c:v>700</c:v>
                </c:pt>
                <c:pt idx="44">
                  <c:v>850</c:v>
                </c:pt>
                <c:pt idx="45">
                  <c:v>900</c:v>
                </c:pt>
                <c:pt idx="46">
                  <c:v>700</c:v>
                </c:pt>
                <c:pt idx="47">
                  <c:v>750</c:v>
                </c:pt>
                <c:pt idx="48">
                  <c:v>800</c:v>
                </c:pt>
                <c:pt idx="49">
                  <c:v>800</c:v>
                </c:pt>
                <c:pt idx="50">
                  <c:v>700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'2020年全井戸集計表'!$BQ$2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'2020年全井戸集計表'!$BQ$3:$BQ$54</c:f>
              <c:numCache>
                <c:formatCode>General</c:formatCode>
                <c:ptCount val="52"/>
                <c:pt idx="0">
                  <c:v>500</c:v>
                </c:pt>
                <c:pt idx="1">
                  <c:v>480</c:v>
                </c:pt>
                <c:pt idx="2">
                  <c:v>600</c:v>
                </c:pt>
                <c:pt idx="3">
                  <c:v>550</c:v>
                </c:pt>
                <c:pt idx="4">
                  <c:v>500</c:v>
                </c:pt>
                <c:pt idx="5">
                  <c:v>400</c:v>
                </c:pt>
                <c:pt idx="6">
                  <c:v>480</c:v>
                </c:pt>
                <c:pt idx="7">
                  <c:v>440</c:v>
                </c:pt>
                <c:pt idx="8">
                  <c:v>350</c:v>
                </c:pt>
                <c:pt idx="9">
                  <c:v>500</c:v>
                </c:pt>
                <c:pt idx="10">
                  <c:v>750</c:v>
                </c:pt>
                <c:pt idx="11">
                  <c:v>380</c:v>
                </c:pt>
                <c:pt idx="12">
                  <c:v>350</c:v>
                </c:pt>
                <c:pt idx="13">
                  <c:v>400</c:v>
                </c:pt>
                <c:pt idx="14">
                  <c:v>400</c:v>
                </c:pt>
                <c:pt idx="15">
                  <c:v>360</c:v>
                </c:pt>
                <c:pt idx="16">
                  <c:v>380</c:v>
                </c:pt>
                <c:pt idx="17">
                  <c:v>300</c:v>
                </c:pt>
                <c:pt idx="18">
                  <c:v>380</c:v>
                </c:pt>
                <c:pt idx="19">
                  <c:v>390</c:v>
                </c:pt>
                <c:pt idx="20">
                  <c:v>420</c:v>
                </c:pt>
                <c:pt idx="21">
                  <c:v>420</c:v>
                </c:pt>
                <c:pt idx="22">
                  <c:v>380</c:v>
                </c:pt>
                <c:pt idx="23">
                  <c:v>380</c:v>
                </c:pt>
                <c:pt idx="24">
                  <c:v>520</c:v>
                </c:pt>
                <c:pt idx="25">
                  <c:v>390</c:v>
                </c:pt>
                <c:pt idx="26">
                  <c:v>400</c:v>
                </c:pt>
                <c:pt idx="27">
                  <c:v>320</c:v>
                </c:pt>
                <c:pt idx="28">
                  <c:v>380</c:v>
                </c:pt>
                <c:pt idx="29">
                  <c:v>380</c:v>
                </c:pt>
                <c:pt idx="30">
                  <c:v>400</c:v>
                </c:pt>
                <c:pt idx="31">
                  <c:v>360</c:v>
                </c:pt>
                <c:pt idx="32">
                  <c:v>600</c:v>
                </c:pt>
                <c:pt idx="33">
                  <c:v>330</c:v>
                </c:pt>
                <c:pt idx="34">
                  <c:v>380</c:v>
                </c:pt>
                <c:pt idx="35">
                  <c:v>320</c:v>
                </c:pt>
                <c:pt idx="36">
                  <c:v>420</c:v>
                </c:pt>
                <c:pt idx="37">
                  <c:v>310</c:v>
                </c:pt>
                <c:pt idx="38">
                  <c:v>310</c:v>
                </c:pt>
                <c:pt idx="39">
                  <c:v>300</c:v>
                </c:pt>
                <c:pt idx="40">
                  <c:v>400</c:v>
                </c:pt>
                <c:pt idx="41">
                  <c:v>330</c:v>
                </c:pt>
                <c:pt idx="42">
                  <c:v>450</c:v>
                </c:pt>
                <c:pt idx="43">
                  <c:v>300</c:v>
                </c:pt>
                <c:pt idx="44">
                  <c:v>380</c:v>
                </c:pt>
                <c:pt idx="45">
                  <c:v>300</c:v>
                </c:pt>
                <c:pt idx="46">
                  <c:v>320</c:v>
                </c:pt>
                <c:pt idx="47">
                  <c:v>290</c:v>
                </c:pt>
                <c:pt idx="48">
                  <c:v>350</c:v>
                </c:pt>
                <c:pt idx="49">
                  <c:v>320</c:v>
                </c:pt>
                <c:pt idx="50">
                  <c:v>380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'2020年全井戸集計表'!$BR$2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'2020年全井戸集計表'!$BS$2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'2020年全井戸集計表'!$BT$2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'2020年全井戸集計表'!$BT$3:$BT$54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230</c:v>
                </c:pt>
                <c:pt idx="4">
                  <c:v>220</c:v>
                </c:pt>
                <c:pt idx="5">
                  <c:v>230</c:v>
                </c:pt>
                <c:pt idx="6">
                  <c:v>220</c:v>
                </c:pt>
                <c:pt idx="7">
                  <c:v>220</c:v>
                </c:pt>
                <c:pt idx="8">
                  <c:v>230</c:v>
                </c:pt>
                <c:pt idx="9">
                  <c:v>230</c:v>
                </c:pt>
                <c:pt idx="10">
                  <c:v>220</c:v>
                </c:pt>
                <c:pt idx="11">
                  <c:v>210</c:v>
                </c:pt>
                <c:pt idx="12">
                  <c:v>250</c:v>
                </c:pt>
                <c:pt idx="13">
                  <c:v>210</c:v>
                </c:pt>
                <c:pt idx="14">
                  <c:v>230</c:v>
                </c:pt>
                <c:pt idx="15">
                  <c:v>230</c:v>
                </c:pt>
                <c:pt idx="16">
                  <c:v>280</c:v>
                </c:pt>
                <c:pt idx="17">
                  <c:v>280</c:v>
                </c:pt>
                <c:pt idx="18">
                  <c:v>280</c:v>
                </c:pt>
                <c:pt idx="19">
                  <c:v>300</c:v>
                </c:pt>
                <c:pt idx="20">
                  <c:v>320</c:v>
                </c:pt>
                <c:pt idx="21">
                  <c:v>280</c:v>
                </c:pt>
                <c:pt idx="22">
                  <c:v>300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310</c:v>
                </c:pt>
                <c:pt idx="28">
                  <c:v>300</c:v>
                </c:pt>
                <c:pt idx="29">
                  <c:v>310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350</c:v>
                </c:pt>
                <c:pt idx="35">
                  <c:v>320</c:v>
                </c:pt>
                <c:pt idx="36">
                  <c:v>350</c:v>
                </c:pt>
                <c:pt idx="37">
                  <c:v>300</c:v>
                </c:pt>
                <c:pt idx="38">
                  <c:v>330</c:v>
                </c:pt>
                <c:pt idx="39">
                  <c:v>320</c:v>
                </c:pt>
                <c:pt idx="40">
                  <c:v>380</c:v>
                </c:pt>
                <c:pt idx="41">
                  <c:v>380</c:v>
                </c:pt>
                <c:pt idx="42">
                  <c:v>350</c:v>
                </c:pt>
                <c:pt idx="43">
                  <c:v>300</c:v>
                </c:pt>
                <c:pt idx="44">
                  <c:v>300</c:v>
                </c:pt>
                <c:pt idx="45">
                  <c:v>320</c:v>
                </c:pt>
                <c:pt idx="46">
                  <c:v>350</c:v>
                </c:pt>
                <c:pt idx="47">
                  <c:v>350</c:v>
                </c:pt>
                <c:pt idx="48">
                  <c:v>320</c:v>
                </c:pt>
                <c:pt idx="49">
                  <c:v>340</c:v>
                </c:pt>
                <c:pt idx="50">
                  <c:v>400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'2020年全井戸集計表'!$BU$2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'2020年全井戸集計表'!$BU$3:$BU$54</c:f>
              <c:numCache>
                <c:formatCode>General</c:formatCode>
                <c:ptCount val="52"/>
                <c:pt idx="0">
                  <c:v>160</c:v>
                </c:pt>
                <c:pt idx="1">
                  <c:v>220</c:v>
                </c:pt>
                <c:pt idx="2">
                  <c:v>260</c:v>
                </c:pt>
                <c:pt idx="3">
                  <c:v>400</c:v>
                </c:pt>
                <c:pt idx="4">
                  <c:v>250</c:v>
                </c:pt>
                <c:pt idx="5">
                  <c:v>290</c:v>
                </c:pt>
                <c:pt idx="6">
                  <c:v>350</c:v>
                </c:pt>
                <c:pt idx="7">
                  <c:v>250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170</c:v>
                </c:pt>
                <c:pt idx="12">
                  <c:v>160</c:v>
                </c:pt>
                <c:pt idx="13">
                  <c:v>170</c:v>
                </c:pt>
                <c:pt idx="14">
                  <c:v>200</c:v>
                </c:pt>
                <c:pt idx="15">
                  <c:v>200</c:v>
                </c:pt>
                <c:pt idx="16">
                  <c:v>230</c:v>
                </c:pt>
                <c:pt idx="17">
                  <c:v>210</c:v>
                </c:pt>
                <c:pt idx="18">
                  <c:v>200</c:v>
                </c:pt>
                <c:pt idx="19">
                  <c:v>180</c:v>
                </c:pt>
                <c:pt idx="20">
                  <c:v>200</c:v>
                </c:pt>
                <c:pt idx="21">
                  <c:v>220</c:v>
                </c:pt>
                <c:pt idx="22">
                  <c:v>220</c:v>
                </c:pt>
                <c:pt idx="23">
                  <c:v>210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250</c:v>
                </c:pt>
                <c:pt idx="28">
                  <c:v>220</c:v>
                </c:pt>
                <c:pt idx="29">
                  <c:v>210</c:v>
                </c:pt>
                <c:pt idx="30">
                  <c:v>230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200</c:v>
                </c:pt>
                <c:pt idx="37">
                  <c:v>220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220</c:v>
                </c:pt>
                <c:pt idx="42">
                  <c:v>200</c:v>
                </c:pt>
                <c:pt idx="43">
                  <c:v>160</c:v>
                </c:pt>
                <c:pt idx="44">
                  <c:v>200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180</c:v>
                </c:pt>
                <c:pt idx="49">
                  <c:v>150</c:v>
                </c:pt>
                <c:pt idx="50">
                  <c:v>160</c:v>
                </c:pt>
                <c:pt idx="51">
                  <c:v>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'2020年全井戸集計表'!$BV$2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'2020年全井戸集計表'!$BW$2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'2020年全井戸集計表'!$BW$3:$BW$54</c:f>
              <c:numCache>
                <c:formatCode>General</c:formatCode>
                <c:ptCount val="52"/>
                <c:pt idx="0">
                  <c:v>40</c:v>
                </c:pt>
                <c:pt idx="1">
                  <c:v>50</c:v>
                </c:pt>
                <c:pt idx="2">
                  <c:v>45</c:v>
                </c:pt>
                <c:pt idx="3">
                  <c:v>60</c:v>
                </c:pt>
                <c:pt idx="4">
                  <c:v>50</c:v>
                </c:pt>
                <c:pt idx="5">
                  <c:v>35</c:v>
                </c:pt>
                <c:pt idx="6">
                  <c:v>60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100</c:v>
                </c:pt>
                <c:pt idx="11">
                  <c:v>50</c:v>
                </c:pt>
                <c:pt idx="12">
                  <c:v>50</c:v>
                </c:pt>
                <c:pt idx="13">
                  <c:v>90</c:v>
                </c:pt>
                <c:pt idx="14">
                  <c:v>110</c:v>
                </c:pt>
                <c:pt idx="15">
                  <c:v>70</c:v>
                </c:pt>
                <c:pt idx="16">
                  <c:v>90</c:v>
                </c:pt>
                <c:pt idx="17">
                  <c:v>75</c:v>
                </c:pt>
                <c:pt idx="18">
                  <c:v>90</c:v>
                </c:pt>
                <c:pt idx="19">
                  <c:v>100</c:v>
                </c:pt>
                <c:pt idx="20">
                  <c:v>80</c:v>
                </c:pt>
                <c:pt idx="21">
                  <c:v>75</c:v>
                </c:pt>
                <c:pt idx="22">
                  <c:v>75</c:v>
                </c:pt>
                <c:pt idx="23">
                  <c:v>80</c:v>
                </c:pt>
                <c:pt idx="24">
                  <c:v>100</c:v>
                </c:pt>
                <c:pt idx="25">
                  <c:v>75</c:v>
                </c:pt>
                <c:pt idx="26">
                  <c:v>100</c:v>
                </c:pt>
                <c:pt idx="27">
                  <c:v>110</c:v>
                </c:pt>
                <c:pt idx="28">
                  <c:v>100</c:v>
                </c:pt>
                <c:pt idx="29">
                  <c:v>80</c:v>
                </c:pt>
                <c:pt idx="30">
                  <c:v>100</c:v>
                </c:pt>
                <c:pt idx="31">
                  <c:v>110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130</c:v>
                </c:pt>
                <c:pt idx="37">
                  <c:v>130</c:v>
                </c:pt>
                <c:pt idx="38">
                  <c:v>140</c:v>
                </c:pt>
                <c:pt idx="39">
                  <c:v>130</c:v>
                </c:pt>
                <c:pt idx="40">
                  <c:v>150</c:v>
                </c:pt>
                <c:pt idx="41">
                  <c:v>130</c:v>
                </c:pt>
                <c:pt idx="42">
                  <c:v>140</c:v>
                </c:pt>
                <c:pt idx="43">
                  <c:v>140</c:v>
                </c:pt>
                <c:pt idx="44">
                  <c:v>150</c:v>
                </c:pt>
                <c:pt idx="45">
                  <c:v>120</c:v>
                </c:pt>
                <c:pt idx="46">
                  <c:v>130</c:v>
                </c:pt>
                <c:pt idx="47">
                  <c:v>140</c:v>
                </c:pt>
                <c:pt idx="48">
                  <c:v>150</c:v>
                </c:pt>
                <c:pt idx="49">
                  <c:v>130</c:v>
                </c:pt>
                <c:pt idx="50">
                  <c:v>130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'2020年全井戸集計表'!$BX$2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'2020年全井戸集計表'!$BX$3:$BX$54</c:f>
              <c:numCache>
                <c:formatCode>General</c:formatCode>
                <c:ptCount val="52"/>
                <c:pt idx="0">
                  <c:v>150</c:v>
                </c:pt>
                <c:pt idx="1">
                  <c:v>420</c:v>
                </c:pt>
                <c:pt idx="2">
                  <c:v>210</c:v>
                </c:pt>
                <c:pt idx="3">
                  <c:v>200</c:v>
                </c:pt>
                <c:pt idx="4">
                  <c:v>280</c:v>
                </c:pt>
                <c:pt idx="5">
                  <c:v>150</c:v>
                </c:pt>
                <c:pt idx="6">
                  <c:v>220</c:v>
                </c:pt>
                <c:pt idx="7">
                  <c:v>110</c:v>
                </c:pt>
                <c:pt idx="8">
                  <c:v>110</c:v>
                </c:pt>
                <c:pt idx="9">
                  <c:v>500</c:v>
                </c:pt>
                <c:pt idx="10">
                  <c:v>420</c:v>
                </c:pt>
                <c:pt idx="11">
                  <c:v>150</c:v>
                </c:pt>
                <c:pt idx="12">
                  <c:v>220</c:v>
                </c:pt>
                <c:pt idx="13">
                  <c:v>80</c:v>
                </c:pt>
                <c:pt idx="14">
                  <c:v>140</c:v>
                </c:pt>
                <c:pt idx="15">
                  <c:v>110</c:v>
                </c:pt>
                <c:pt idx="16">
                  <c:v>210</c:v>
                </c:pt>
                <c:pt idx="17">
                  <c:v>75</c:v>
                </c:pt>
                <c:pt idx="18">
                  <c:v>200</c:v>
                </c:pt>
                <c:pt idx="19">
                  <c:v>65</c:v>
                </c:pt>
                <c:pt idx="20">
                  <c:v>100</c:v>
                </c:pt>
                <c:pt idx="21">
                  <c:v>60</c:v>
                </c:pt>
                <c:pt idx="22">
                  <c:v>100</c:v>
                </c:pt>
                <c:pt idx="23">
                  <c:v>180</c:v>
                </c:pt>
                <c:pt idx="24">
                  <c:v>300</c:v>
                </c:pt>
                <c:pt idx="25">
                  <c:v>150</c:v>
                </c:pt>
                <c:pt idx="26">
                  <c:v>500</c:v>
                </c:pt>
                <c:pt idx="27">
                  <c:v>75</c:v>
                </c:pt>
                <c:pt idx="28">
                  <c:v>800</c:v>
                </c:pt>
                <c:pt idx="29">
                  <c:v>70</c:v>
                </c:pt>
                <c:pt idx="30">
                  <c:v>350</c:v>
                </c:pt>
                <c:pt idx="31">
                  <c:v>120</c:v>
                </c:pt>
                <c:pt idx="32">
                  <c:v>350</c:v>
                </c:pt>
                <c:pt idx="33">
                  <c:v>80</c:v>
                </c:pt>
                <c:pt idx="34">
                  <c:v>300</c:v>
                </c:pt>
                <c:pt idx="35">
                  <c:v>80</c:v>
                </c:pt>
                <c:pt idx="36">
                  <c:v>550</c:v>
                </c:pt>
                <c:pt idx="37">
                  <c:v>150</c:v>
                </c:pt>
                <c:pt idx="38">
                  <c:v>500</c:v>
                </c:pt>
                <c:pt idx="39">
                  <c:v>150</c:v>
                </c:pt>
                <c:pt idx="40">
                  <c:v>700</c:v>
                </c:pt>
                <c:pt idx="41">
                  <c:v>150</c:v>
                </c:pt>
                <c:pt idx="42">
                  <c:v>450</c:v>
                </c:pt>
                <c:pt idx="43">
                  <c:v>100</c:v>
                </c:pt>
                <c:pt idx="44">
                  <c:v>480</c:v>
                </c:pt>
                <c:pt idx="45">
                  <c:v>200</c:v>
                </c:pt>
                <c:pt idx="46">
                  <c:v>380</c:v>
                </c:pt>
                <c:pt idx="47">
                  <c:v>400</c:v>
                </c:pt>
                <c:pt idx="48">
                  <c:v>400</c:v>
                </c:pt>
                <c:pt idx="49">
                  <c:v>100</c:v>
                </c:pt>
                <c:pt idx="50">
                  <c:v>500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'2020年全井戸集計表'!$BY$2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'2020年全井戸集計表'!$BY$3:$BY$54</c:f>
              <c:numCache>
                <c:formatCode>General</c:formatCode>
                <c:ptCount val="52"/>
                <c:pt idx="0">
                  <c:v>75</c:v>
                </c:pt>
                <c:pt idx="1">
                  <c:v>15</c:v>
                </c:pt>
                <c:pt idx="2">
                  <c:v>8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9">
                  <c:v>20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20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15</c:v>
                </c:pt>
                <c:pt idx="29">
                  <c:v>5</c:v>
                </c:pt>
                <c:pt idx="30">
                  <c:v>8</c:v>
                </c:pt>
                <c:pt idx="31">
                  <c:v>8</c:v>
                </c:pt>
                <c:pt idx="36">
                  <c:v>15</c:v>
                </c:pt>
                <c:pt idx="38">
                  <c:v>40</c:v>
                </c:pt>
                <c:pt idx="40">
                  <c:v>10</c:v>
                </c:pt>
                <c:pt idx="41">
                  <c:v>5</c:v>
                </c:pt>
                <c:pt idx="42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'2020年全井戸集計表'!$BZ$2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'2020年全井戸集計表'!$BZ$3:$BZ$54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  <c:pt idx="10">
                  <c:v>15</c:v>
                </c:pt>
                <c:pt idx="11">
                  <c:v>30</c:v>
                </c:pt>
                <c:pt idx="12">
                  <c:v>15</c:v>
                </c:pt>
                <c:pt idx="13">
                  <c:v>10</c:v>
                </c:pt>
                <c:pt idx="14">
                  <c:v>15</c:v>
                </c:pt>
                <c:pt idx="15">
                  <c:v>5</c:v>
                </c:pt>
                <c:pt idx="16">
                  <c:v>12</c:v>
                </c:pt>
                <c:pt idx="17">
                  <c:v>30</c:v>
                </c:pt>
                <c:pt idx="18">
                  <c:v>12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20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15</c:v>
                </c:pt>
                <c:pt idx="45">
                  <c:v>10</c:v>
                </c:pt>
                <c:pt idx="46">
                  <c:v>30</c:v>
                </c:pt>
                <c:pt idx="47">
                  <c:v>12</c:v>
                </c:pt>
                <c:pt idx="48">
                  <c:v>30</c:v>
                </c:pt>
                <c:pt idx="49">
                  <c:v>10</c:v>
                </c:pt>
                <c:pt idx="50">
                  <c:v>40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'2020年全井戸集計表'!$CA$2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'2020年全井戸集計表'!$CA$3:$CA$54</c:f>
              <c:numCache>
                <c:formatCode>General</c:formatCode>
                <c:ptCount val="52"/>
                <c:pt idx="4">
                  <c:v>2800</c:v>
                </c:pt>
                <c:pt idx="5">
                  <c:v>2700</c:v>
                </c:pt>
                <c:pt idx="6">
                  <c:v>3000</c:v>
                </c:pt>
                <c:pt idx="7">
                  <c:v>3000</c:v>
                </c:pt>
                <c:pt idx="9">
                  <c:v>3000</c:v>
                </c:pt>
                <c:pt idx="10">
                  <c:v>2500</c:v>
                </c:pt>
                <c:pt idx="11">
                  <c:v>3100</c:v>
                </c:pt>
                <c:pt idx="12">
                  <c:v>3100</c:v>
                </c:pt>
                <c:pt idx="13">
                  <c:v>3000</c:v>
                </c:pt>
                <c:pt idx="14">
                  <c:v>3000</c:v>
                </c:pt>
                <c:pt idx="15">
                  <c:v>3200</c:v>
                </c:pt>
                <c:pt idx="16">
                  <c:v>2200</c:v>
                </c:pt>
                <c:pt idx="17">
                  <c:v>3000</c:v>
                </c:pt>
                <c:pt idx="18">
                  <c:v>2500</c:v>
                </c:pt>
                <c:pt idx="19">
                  <c:v>2500</c:v>
                </c:pt>
                <c:pt idx="20">
                  <c:v>2400</c:v>
                </c:pt>
                <c:pt idx="21">
                  <c:v>2600</c:v>
                </c:pt>
                <c:pt idx="22">
                  <c:v>2500</c:v>
                </c:pt>
                <c:pt idx="23">
                  <c:v>3500</c:v>
                </c:pt>
                <c:pt idx="24">
                  <c:v>2800</c:v>
                </c:pt>
                <c:pt idx="25">
                  <c:v>3000</c:v>
                </c:pt>
                <c:pt idx="26">
                  <c:v>3000</c:v>
                </c:pt>
                <c:pt idx="27">
                  <c:v>2600</c:v>
                </c:pt>
                <c:pt idx="28">
                  <c:v>2300</c:v>
                </c:pt>
                <c:pt idx="29">
                  <c:v>2100</c:v>
                </c:pt>
                <c:pt idx="30">
                  <c:v>2000</c:v>
                </c:pt>
                <c:pt idx="31">
                  <c:v>2600</c:v>
                </c:pt>
                <c:pt idx="32">
                  <c:v>2100</c:v>
                </c:pt>
                <c:pt idx="33">
                  <c:v>2000</c:v>
                </c:pt>
                <c:pt idx="34">
                  <c:v>2700</c:v>
                </c:pt>
                <c:pt idx="35">
                  <c:v>3000</c:v>
                </c:pt>
                <c:pt idx="36">
                  <c:v>2400</c:v>
                </c:pt>
                <c:pt idx="37">
                  <c:v>3000</c:v>
                </c:pt>
                <c:pt idx="38">
                  <c:v>3300</c:v>
                </c:pt>
                <c:pt idx="39">
                  <c:v>3300</c:v>
                </c:pt>
                <c:pt idx="40">
                  <c:v>3300</c:v>
                </c:pt>
                <c:pt idx="41">
                  <c:v>3300</c:v>
                </c:pt>
                <c:pt idx="42">
                  <c:v>3000</c:v>
                </c:pt>
                <c:pt idx="43">
                  <c:v>3500</c:v>
                </c:pt>
                <c:pt idx="44">
                  <c:v>3200</c:v>
                </c:pt>
                <c:pt idx="45">
                  <c:v>3200</c:v>
                </c:pt>
                <c:pt idx="46">
                  <c:v>3600</c:v>
                </c:pt>
                <c:pt idx="47">
                  <c:v>3700</c:v>
                </c:pt>
                <c:pt idx="48">
                  <c:v>3300</c:v>
                </c:pt>
                <c:pt idx="49">
                  <c:v>3700</c:v>
                </c:pt>
                <c:pt idx="50">
                  <c:v>3500</c:v>
                </c:pt>
                <c:pt idx="51">
                  <c:v>3500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'2020年全井戸集計表'!$CB$2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'2020年全井戸集計表'!$CB$3:$CB$54</c:f>
              <c:numCache>
                <c:formatCode>General</c:formatCode>
                <c:ptCount val="52"/>
                <c:pt idx="0">
                  <c:v>2300</c:v>
                </c:pt>
                <c:pt idx="1">
                  <c:v>2500</c:v>
                </c:pt>
                <c:pt idx="2">
                  <c:v>2500</c:v>
                </c:pt>
                <c:pt idx="3">
                  <c:v>2200</c:v>
                </c:pt>
                <c:pt idx="4">
                  <c:v>2400</c:v>
                </c:pt>
                <c:pt idx="5">
                  <c:v>2500</c:v>
                </c:pt>
                <c:pt idx="6">
                  <c:v>2300</c:v>
                </c:pt>
                <c:pt idx="7">
                  <c:v>2300</c:v>
                </c:pt>
                <c:pt idx="8">
                  <c:v>1400</c:v>
                </c:pt>
                <c:pt idx="9">
                  <c:v>2300</c:v>
                </c:pt>
                <c:pt idx="10">
                  <c:v>2300</c:v>
                </c:pt>
                <c:pt idx="11">
                  <c:v>2300</c:v>
                </c:pt>
                <c:pt idx="12">
                  <c:v>2200</c:v>
                </c:pt>
                <c:pt idx="13">
                  <c:v>2300</c:v>
                </c:pt>
                <c:pt idx="14">
                  <c:v>2000</c:v>
                </c:pt>
                <c:pt idx="15">
                  <c:v>2300</c:v>
                </c:pt>
                <c:pt idx="16">
                  <c:v>2800</c:v>
                </c:pt>
                <c:pt idx="17">
                  <c:v>2300</c:v>
                </c:pt>
                <c:pt idx="18">
                  <c:v>1900</c:v>
                </c:pt>
                <c:pt idx="19">
                  <c:v>2300</c:v>
                </c:pt>
                <c:pt idx="20">
                  <c:v>2400</c:v>
                </c:pt>
                <c:pt idx="21">
                  <c:v>2300</c:v>
                </c:pt>
                <c:pt idx="22">
                  <c:v>2600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2000</c:v>
                </c:pt>
                <c:pt idx="27">
                  <c:v>2400</c:v>
                </c:pt>
                <c:pt idx="28">
                  <c:v>1900</c:v>
                </c:pt>
                <c:pt idx="29">
                  <c:v>2400</c:v>
                </c:pt>
                <c:pt idx="30">
                  <c:v>2400</c:v>
                </c:pt>
                <c:pt idx="31">
                  <c:v>2500</c:v>
                </c:pt>
                <c:pt idx="32">
                  <c:v>2400</c:v>
                </c:pt>
                <c:pt idx="33">
                  <c:v>2400</c:v>
                </c:pt>
                <c:pt idx="34">
                  <c:v>2200</c:v>
                </c:pt>
                <c:pt idx="35">
                  <c:v>2500</c:v>
                </c:pt>
                <c:pt idx="36">
                  <c:v>2400</c:v>
                </c:pt>
                <c:pt idx="37">
                  <c:v>2400</c:v>
                </c:pt>
                <c:pt idx="38">
                  <c:v>2500</c:v>
                </c:pt>
                <c:pt idx="39">
                  <c:v>2600</c:v>
                </c:pt>
                <c:pt idx="40">
                  <c:v>2400</c:v>
                </c:pt>
                <c:pt idx="41">
                  <c:v>2400</c:v>
                </c:pt>
                <c:pt idx="42">
                  <c:v>2500</c:v>
                </c:pt>
                <c:pt idx="43">
                  <c:v>2300</c:v>
                </c:pt>
                <c:pt idx="44">
                  <c:v>2500</c:v>
                </c:pt>
                <c:pt idx="45">
                  <c:v>2500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  <c:pt idx="50">
                  <c:v>2300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'2020年全井戸集計表'!$CC$2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'2020年全井戸集計表'!$CC$3:$CC$54</c:f>
              <c:numCache>
                <c:formatCode>General</c:formatCode>
                <c:ptCount val="52"/>
                <c:pt idx="0">
                  <c:v>210</c:v>
                </c:pt>
                <c:pt idx="1">
                  <c:v>450</c:v>
                </c:pt>
                <c:pt idx="2">
                  <c:v>220</c:v>
                </c:pt>
                <c:pt idx="3">
                  <c:v>450</c:v>
                </c:pt>
                <c:pt idx="4">
                  <c:v>500</c:v>
                </c:pt>
                <c:pt idx="5">
                  <c:v>300</c:v>
                </c:pt>
                <c:pt idx="6">
                  <c:v>500</c:v>
                </c:pt>
                <c:pt idx="7">
                  <c:v>380</c:v>
                </c:pt>
                <c:pt idx="8">
                  <c:v>380</c:v>
                </c:pt>
                <c:pt idx="9">
                  <c:v>280</c:v>
                </c:pt>
                <c:pt idx="10">
                  <c:v>500</c:v>
                </c:pt>
                <c:pt idx="11">
                  <c:v>230</c:v>
                </c:pt>
                <c:pt idx="12">
                  <c:v>300</c:v>
                </c:pt>
                <c:pt idx="13">
                  <c:v>75</c:v>
                </c:pt>
                <c:pt idx="14">
                  <c:v>120</c:v>
                </c:pt>
                <c:pt idx="15">
                  <c:v>35</c:v>
                </c:pt>
                <c:pt idx="16">
                  <c:v>35</c:v>
                </c:pt>
                <c:pt idx="17">
                  <c:v>30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25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12</c:v>
                </c:pt>
                <c:pt idx="32">
                  <c:v>40</c:v>
                </c:pt>
                <c:pt idx="33">
                  <c:v>15</c:v>
                </c:pt>
                <c:pt idx="34">
                  <c:v>30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'2020年全井戸集計表'!$CD$2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'2020年全井戸集計表'!$CD$3:$CD$54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35</c:v>
                </c:pt>
                <c:pt idx="9">
                  <c:v>25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25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12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30</c:v>
                </c:pt>
                <c:pt idx="49">
                  <c:v>30</c:v>
                </c:pt>
                <c:pt idx="50">
                  <c:v>35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'2020年全井戸集計表'!$CE$2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'2020年全井戸集計表'!$CE$3:$CE$54</c:f>
              <c:numCache>
                <c:formatCode>General</c:formatCode>
                <c:ptCount val="52"/>
                <c:pt idx="0">
                  <c:v>190</c:v>
                </c:pt>
                <c:pt idx="1">
                  <c:v>250</c:v>
                </c:pt>
                <c:pt idx="2">
                  <c:v>250</c:v>
                </c:pt>
                <c:pt idx="3">
                  <c:v>220</c:v>
                </c:pt>
                <c:pt idx="4">
                  <c:v>200</c:v>
                </c:pt>
                <c:pt idx="5">
                  <c:v>150</c:v>
                </c:pt>
                <c:pt idx="6">
                  <c:v>200</c:v>
                </c:pt>
                <c:pt idx="7">
                  <c:v>230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200</c:v>
                </c:pt>
                <c:pt idx="13">
                  <c:v>180</c:v>
                </c:pt>
                <c:pt idx="14">
                  <c:v>200</c:v>
                </c:pt>
                <c:pt idx="15">
                  <c:v>150</c:v>
                </c:pt>
                <c:pt idx="16">
                  <c:v>250</c:v>
                </c:pt>
                <c:pt idx="17">
                  <c:v>200</c:v>
                </c:pt>
                <c:pt idx="18">
                  <c:v>200</c:v>
                </c:pt>
                <c:pt idx="19">
                  <c:v>210</c:v>
                </c:pt>
                <c:pt idx="20">
                  <c:v>200</c:v>
                </c:pt>
                <c:pt idx="21">
                  <c:v>220</c:v>
                </c:pt>
                <c:pt idx="22">
                  <c:v>260</c:v>
                </c:pt>
                <c:pt idx="23">
                  <c:v>290</c:v>
                </c:pt>
                <c:pt idx="24">
                  <c:v>280</c:v>
                </c:pt>
                <c:pt idx="25">
                  <c:v>250</c:v>
                </c:pt>
                <c:pt idx="26">
                  <c:v>150</c:v>
                </c:pt>
                <c:pt idx="27">
                  <c:v>110</c:v>
                </c:pt>
                <c:pt idx="28">
                  <c:v>150</c:v>
                </c:pt>
                <c:pt idx="29">
                  <c:v>170</c:v>
                </c:pt>
                <c:pt idx="30">
                  <c:v>200</c:v>
                </c:pt>
                <c:pt idx="31">
                  <c:v>230</c:v>
                </c:pt>
                <c:pt idx="32">
                  <c:v>280</c:v>
                </c:pt>
                <c:pt idx="33">
                  <c:v>290</c:v>
                </c:pt>
                <c:pt idx="34">
                  <c:v>300</c:v>
                </c:pt>
                <c:pt idx="35">
                  <c:v>290</c:v>
                </c:pt>
                <c:pt idx="36">
                  <c:v>320</c:v>
                </c:pt>
                <c:pt idx="37">
                  <c:v>300</c:v>
                </c:pt>
                <c:pt idx="38">
                  <c:v>250</c:v>
                </c:pt>
                <c:pt idx="39">
                  <c:v>250</c:v>
                </c:pt>
                <c:pt idx="40">
                  <c:v>150</c:v>
                </c:pt>
                <c:pt idx="41">
                  <c:v>210</c:v>
                </c:pt>
                <c:pt idx="42">
                  <c:v>180</c:v>
                </c:pt>
                <c:pt idx="43">
                  <c:v>220</c:v>
                </c:pt>
                <c:pt idx="44">
                  <c:v>200</c:v>
                </c:pt>
                <c:pt idx="45">
                  <c:v>300</c:v>
                </c:pt>
                <c:pt idx="46">
                  <c:v>310</c:v>
                </c:pt>
                <c:pt idx="47">
                  <c:v>300</c:v>
                </c:pt>
                <c:pt idx="48">
                  <c:v>300</c:v>
                </c:pt>
                <c:pt idx="49">
                  <c:v>230</c:v>
                </c:pt>
                <c:pt idx="50">
                  <c:v>300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'2020年全井戸集計表'!$CF$2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'2020年全井戸集計表'!$CF$3:$CF$54</c:f>
              <c:numCache>
                <c:formatCode>General</c:formatCode>
                <c:ptCount val="52"/>
                <c:pt idx="0">
                  <c:v>2100</c:v>
                </c:pt>
                <c:pt idx="1">
                  <c:v>2100</c:v>
                </c:pt>
                <c:pt idx="2">
                  <c:v>2100</c:v>
                </c:pt>
                <c:pt idx="3">
                  <c:v>2100</c:v>
                </c:pt>
                <c:pt idx="4">
                  <c:v>2000</c:v>
                </c:pt>
                <c:pt idx="5">
                  <c:v>2100</c:v>
                </c:pt>
                <c:pt idx="6">
                  <c:v>2000</c:v>
                </c:pt>
                <c:pt idx="7">
                  <c:v>2000</c:v>
                </c:pt>
                <c:pt idx="8">
                  <c:v>1900</c:v>
                </c:pt>
                <c:pt idx="9">
                  <c:v>2000</c:v>
                </c:pt>
                <c:pt idx="10">
                  <c:v>1800</c:v>
                </c:pt>
                <c:pt idx="11">
                  <c:v>1900</c:v>
                </c:pt>
                <c:pt idx="12">
                  <c:v>2000</c:v>
                </c:pt>
                <c:pt idx="13">
                  <c:v>2000</c:v>
                </c:pt>
                <c:pt idx="14">
                  <c:v>2200</c:v>
                </c:pt>
                <c:pt idx="15">
                  <c:v>2000</c:v>
                </c:pt>
                <c:pt idx="16">
                  <c:v>2200</c:v>
                </c:pt>
                <c:pt idx="17">
                  <c:v>2000</c:v>
                </c:pt>
                <c:pt idx="18">
                  <c:v>2200</c:v>
                </c:pt>
                <c:pt idx="19">
                  <c:v>2000</c:v>
                </c:pt>
                <c:pt idx="20">
                  <c:v>2100</c:v>
                </c:pt>
                <c:pt idx="21">
                  <c:v>2400</c:v>
                </c:pt>
                <c:pt idx="22">
                  <c:v>2400</c:v>
                </c:pt>
                <c:pt idx="23">
                  <c:v>2000</c:v>
                </c:pt>
                <c:pt idx="24">
                  <c:v>2400</c:v>
                </c:pt>
                <c:pt idx="25">
                  <c:v>2300</c:v>
                </c:pt>
                <c:pt idx="26">
                  <c:v>2200</c:v>
                </c:pt>
                <c:pt idx="27">
                  <c:v>2000</c:v>
                </c:pt>
                <c:pt idx="28">
                  <c:v>2000</c:v>
                </c:pt>
                <c:pt idx="29">
                  <c:v>2200</c:v>
                </c:pt>
                <c:pt idx="30">
                  <c:v>2000</c:v>
                </c:pt>
                <c:pt idx="31">
                  <c:v>2000</c:v>
                </c:pt>
                <c:pt idx="32">
                  <c:v>2300</c:v>
                </c:pt>
                <c:pt idx="33">
                  <c:v>2200</c:v>
                </c:pt>
                <c:pt idx="34">
                  <c:v>2400</c:v>
                </c:pt>
                <c:pt idx="35">
                  <c:v>2300</c:v>
                </c:pt>
                <c:pt idx="36">
                  <c:v>2300</c:v>
                </c:pt>
                <c:pt idx="37">
                  <c:v>2100</c:v>
                </c:pt>
                <c:pt idx="38">
                  <c:v>2300</c:v>
                </c:pt>
                <c:pt idx="39">
                  <c:v>2100</c:v>
                </c:pt>
                <c:pt idx="40">
                  <c:v>2000</c:v>
                </c:pt>
                <c:pt idx="41">
                  <c:v>2300</c:v>
                </c:pt>
                <c:pt idx="42">
                  <c:v>2200</c:v>
                </c:pt>
                <c:pt idx="43">
                  <c:v>2200</c:v>
                </c:pt>
                <c:pt idx="44">
                  <c:v>2400</c:v>
                </c:pt>
                <c:pt idx="45">
                  <c:v>2100</c:v>
                </c:pt>
                <c:pt idx="46">
                  <c:v>2300</c:v>
                </c:pt>
                <c:pt idx="47">
                  <c:v>2400</c:v>
                </c:pt>
                <c:pt idx="48">
                  <c:v>2200</c:v>
                </c:pt>
                <c:pt idx="49">
                  <c:v>2200</c:v>
                </c:pt>
                <c:pt idx="50">
                  <c:v>2300</c:v>
                </c:pt>
                <c:pt idx="51">
                  <c:v>2200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'2020年全井戸集計表'!$CG$2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'2020年全井戸集計表'!$CH$2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'2020年全井戸集計表'!$CH$3:$CH$54</c:f>
              <c:numCache>
                <c:formatCode>General</c:formatCode>
                <c:ptCount val="52"/>
                <c:pt idx="0">
                  <c:v>450</c:v>
                </c:pt>
                <c:pt idx="1">
                  <c:v>450</c:v>
                </c:pt>
                <c:pt idx="2">
                  <c:v>480</c:v>
                </c:pt>
                <c:pt idx="3">
                  <c:v>450</c:v>
                </c:pt>
                <c:pt idx="4">
                  <c:v>520</c:v>
                </c:pt>
                <c:pt idx="5">
                  <c:v>500</c:v>
                </c:pt>
                <c:pt idx="6">
                  <c:v>700</c:v>
                </c:pt>
                <c:pt idx="7">
                  <c:v>530</c:v>
                </c:pt>
                <c:pt idx="8">
                  <c:v>500</c:v>
                </c:pt>
                <c:pt idx="9">
                  <c:v>450</c:v>
                </c:pt>
                <c:pt idx="10">
                  <c:v>180</c:v>
                </c:pt>
                <c:pt idx="11">
                  <c:v>490</c:v>
                </c:pt>
                <c:pt idx="12">
                  <c:v>480</c:v>
                </c:pt>
                <c:pt idx="13">
                  <c:v>500</c:v>
                </c:pt>
                <c:pt idx="14">
                  <c:v>500</c:v>
                </c:pt>
                <c:pt idx="15">
                  <c:v>410</c:v>
                </c:pt>
                <c:pt idx="16">
                  <c:v>500</c:v>
                </c:pt>
                <c:pt idx="17">
                  <c:v>500</c:v>
                </c:pt>
                <c:pt idx="18">
                  <c:v>480</c:v>
                </c:pt>
                <c:pt idx="19">
                  <c:v>480</c:v>
                </c:pt>
                <c:pt idx="20">
                  <c:v>420</c:v>
                </c:pt>
                <c:pt idx="21">
                  <c:v>410</c:v>
                </c:pt>
                <c:pt idx="22">
                  <c:v>450</c:v>
                </c:pt>
                <c:pt idx="23">
                  <c:v>460</c:v>
                </c:pt>
                <c:pt idx="24">
                  <c:v>600</c:v>
                </c:pt>
                <c:pt idx="25">
                  <c:v>400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400</c:v>
                </c:pt>
                <c:pt idx="30">
                  <c:v>500</c:v>
                </c:pt>
                <c:pt idx="31">
                  <c:v>390</c:v>
                </c:pt>
                <c:pt idx="32">
                  <c:v>350</c:v>
                </c:pt>
                <c:pt idx="33">
                  <c:v>490</c:v>
                </c:pt>
                <c:pt idx="34">
                  <c:v>450</c:v>
                </c:pt>
                <c:pt idx="35">
                  <c:v>370</c:v>
                </c:pt>
                <c:pt idx="36">
                  <c:v>400</c:v>
                </c:pt>
                <c:pt idx="37">
                  <c:v>400</c:v>
                </c:pt>
                <c:pt idx="38">
                  <c:v>420</c:v>
                </c:pt>
                <c:pt idx="39">
                  <c:v>400</c:v>
                </c:pt>
                <c:pt idx="40">
                  <c:v>350</c:v>
                </c:pt>
                <c:pt idx="41">
                  <c:v>400</c:v>
                </c:pt>
                <c:pt idx="42">
                  <c:v>600</c:v>
                </c:pt>
                <c:pt idx="43">
                  <c:v>420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430</c:v>
                </c:pt>
                <c:pt idx="48">
                  <c:v>420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'2020年全井戸集計表'!$CI$2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'2020年全井戸集計表'!$CI$3:$CI$54</c:f>
              <c:numCache>
                <c:formatCode>General</c:formatCode>
                <c:ptCount val="52"/>
                <c:pt idx="0">
                  <c:v>200</c:v>
                </c:pt>
                <c:pt idx="1">
                  <c:v>190</c:v>
                </c:pt>
                <c:pt idx="2">
                  <c:v>190</c:v>
                </c:pt>
                <c:pt idx="3">
                  <c:v>220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220</c:v>
                </c:pt>
                <c:pt idx="9">
                  <c:v>220</c:v>
                </c:pt>
                <c:pt idx="10">
                  <c:v>250</c:v>
                </c:pt>
                <c:pt idx="11">
                  <c:v>220</c:v>
                </c:pt>
                <c:pt idx="12">
                  <c:v>280</c:v>
                </c:pt>
                <c:pt idx="13">
                  <c:v>250</c:v>
                </c:pt>
                <c:pt idx="14">
                  <c:v>250</c:v>
                </c:pt>
                <c:pt idx="15">
                  <c:v>200</c:v>
                </c:pt>
                <c:pt idx="16">
                  <c:v>220</c:v>
                </c:pt>
                <c:pt idx="17">
                  <c:v>210</c:v>
                </c:pt>
                <c:pt idx="18">
                  <c:v>200</c:v>
                </c:pt>
                <c:pt idx="19">
                  <c:v>230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200</c:v>
                </c:pt>
                <c:pt idx="24">
                  <c:v>200</c:v>
                </c:pt>
                <c:pt idx="25">
                  <c:v>220</c:v>
                </c:pt>
                <c:pt idx="26">
                  <c:v>200</c:v>
                </c:pt>
                <c:pt idx="27">
                  <c:v>200</c:v>
                </c:pt>
                <c:pt idx="28">
                  <c:v>220</c:v>
                </c:pt>
                <c:pt idx="29">
                  <c:v>200</c:v>
                </c:pt>
                <c:pt idx="30">
                  <c:v>200</c:v>
                </c:pt>
                <c:pt idx="31">
                  <c:v>230</c:v>
                </c:pt>
                <c:pt idx="32">
                  <c:v>200</c:v>
                </c:pt>
                <c:pt idx="33">
                  <c:v>230</c:v>
                </c:pt>
                <c:pt idx="34">
                  <c:v>200</c:v>
                </c:pt>
                <c:pt idx="35">
                  <c:v>220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210</c:v>
                </c:pt>
                <c:pt idx="43">
                  <c:v>210</c:v>
                </c:pt>
                <c:pt idx="44">
                  <c:v>180</c:v>
                </c:pt>
                <c:pt idx="45">
                  <c:v>150</c:v>
                </c:pt>
                <c:pt idx="46">
                  <c:v>220</c:v>
                </c:pt>
                <c:pt idx="47">
                  <c:v>220</c:v>
                </c:pt>
                <c:pt idx="48">
                  <c:v>180</c:v>
                </c:pt>
                <c:pt idx="49">
                  <c:v>200</c:v>
                </c:pt>
                <c:pt idx="50">
                  <c:v>200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'2020年全井戸集計表'!$CJ$2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'2020年全井戸集計表'!$CJ$3:$CJ$54</c:f>
              <c:numCache>
                <c:formatCode>General</c:formatCode>
                <c:ptCount val="52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35</c:v>
                </c:pt>
                <c:pt idx="10">
                  <c:v>40</c:v>
                </c:pt>
                <c:pt idx="11">
                  <c:v>25</c:v>
                </c:pt>
                <c:pt idx="12">
                  <c:v>30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25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20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25</c:v>
                </c:pt>
                <c:pt idx="32">
                  <c:v>20</c:v>
                </c:pt>
                <c:pt idx="33">
                  <c:v>30</c:v>
                </c:pt>
                <c:pt idx="34">
                  <c:v>20</c:v>
                </c:pt>
                <c:pt idx="35">
                  <c:v>25</c:v>
                </c:pt>
                <c:pt idx="36">
                  <c:v>30</c:v>
                </c:pt>
                <c:pt idx="37">
                  <c:v>25</c:v>
                </c:pt>
                <c:pt idx="38">
                  <c:v>25</c:v>
                </c:pt>
                <c:pt idx="39">
                  <c:v>30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30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'2020年全井戸集計表'!$CK$2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'2020年全井戸集計表'!$CK$3:$CK$54</c:f>
              <c:numCache>
                <c:formatCode>General</c:formatCode>
                <c:ptCount val="52"/>
                <c:pt idx="0">
                  <c:v>50</c:v>
                </c:pt>
                <c:pt idx="1">
                  <c:v>90</c:v>
                </c:pt>
                <c:pt idx="2">
                  <c:v>100</c:v>
                </c:pt>
                <c:pt idx="3">
                  <c:v>150</c:v>
                </c:pt>
                <c:pt idx="4">
                  <c:v>150</c:v>
                </c:pt>
                <c:pt idx="5">
                  <c:v>100</c:v>
                </c:pt>
                <c:pt idx="6">
                  <c:v>220</c:v>
                </c:pt>
                <c:pt idx="7">
                  <c:v>75</c:v>
                </c:pt>
                <c:pt idx="8">
                  <c:v>25</c:v>
                </c:pt>
                <c:pt idx="9">
                  <c:v>60</c:v>
                </c:pt>
                <c:pt idx="10">
                  <c:v>60</c:v>
                </c:pt>
                <c:pt idx="11">
                  <c:v>50</c:v>
                </c:pt>
                <c:pt idx="12">
                  <c:v>25</c:v>
                </c:pt>
                <c:pt idx="13">
                  <c:v>30</c:v>
                </c:pt>
                <c:pt idx="14">
                  <c:v>40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20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35</c:v>
                </c:pt>
                <c:pt idx="31">
                  <c:v>30</c:v>
                </c:pt>
                <c:pt idx="32">
                  <c:v>30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tx>
            <c:strRef>
              <c:f>'2020年全井戸集計表'!$CL$2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'2020年全井戸集計表'!$CL$3:$CL$54</c:f>
              <c:numCache>
                <c:formatCode>General</c:formatCode>
                <c:ptCount val="52"/>
                <c:pt idx="0">
                  <c:v>35</c:v>
                </c:pt>
                <c:pt idx="1">
                  <c:v>250</c:v>
                </c:pt>
                <c:pt idx="2">
                  <c:v>170</c:v>
                </c:pt>
                <c:pt idx="3">
                  <c:v>230</c:v>
                </c:pt>
                <c:pt idx="4">
                  <c:v>150</c:v>
                </c:pt>
                <c:pt idx="5">
                  <c:v>180</c:v>
                </c:pt>
                <c:pt idx="6">
                  <c:v>230</c:v>
                </c:pt>
                <c:pt idx="7">
                  <c:v>600</c:v>
                </c:pt>
                <c:pt idx="8">
                  <c:v>800</c:v>
                </c:pt>
                <c:pt idx="9">
                  <c:v>450</c:v>
                </c:pt>
                <c:pt idx="10">
                  <c:v>300</c:v>
                </c:pt>
                <c:pt idx="11">
                  <c:v>350</c:v>
                </c:pt>
                <c:pt idx="12">
                  <c:v>300</c:v>
                </c:pt>
                <c:pt idx="13">
                  <c:v>200</c:v>
                </c:pt>
                <c:pt idx="14">
                  <c:v>380</c:v>
                </c:pt>
                <c:pt idx="15">
                  <c:v>410</c:v>
                </c:pt>
                <c:pt idx="16">
                  <c:v>280</c:v>
                </c:pt>
                <c:pt idx="17">
                  <c:v>700</c:v>
                </c:pt>
                <c:pt idx="18">
                  <c:v>900</c:v>
                </c:pt>
                <c:pt idx="19">
                  <c:v>900</c:v>
                </c:pt>
                <c:pt idx="20">
                  <c:v>1000</c:v>
                </c:pt>
                <c:pt idx="21">
                  <c:v>900</c:v>
                </c:pt>
                <c:pt idx="22">
                  <c:v>1200</c:v>
                </c:pt>
                <c:pt idx="23">
                  <c:v>800</c:v>
                </c:pt>
                <c:pt idx="24">
                  <c:v>600</c:v>
                </c:pt>
                <c:pt idx="25">
                  <c:v>35</c:v>
                </c:pt>
                <c:pt idx="26">
                  <c:v>40</c:v>
                </c:pt>
                <c:pt idx="27">
                  <c:v>30</c:v>
                </c:pt>
                <c:pt idx="28">
                  <c:v>35</c:v>
                </c:pt>
                <c:pt idx="29">
                  <c:v>20</c:v>
                </c:pt>
                <c:pt idx="30">
                  <c:v>250</c:v>
                </c:pt>
                <c:pt idx="31">
                  <c:v>220</c:v>
                </c:pt>
                <c:pt idx="32">
                  <c:v>650</c:v>
                </c:pt>
                <c:pt idx="33">
                  <c:v>650</c:v>
                </c:pt>
                <c:pt idx="34">
                  <c:v>750</c:v>
                </c:pt>
                <c:pt idx="35">
                  <c:v>1100</c:v>
                </c:pt>
                <c:pt idx="36">
                  <c:v>900</c:v>
                </c:pt>
                <c:pt idx="37">
                  <c:v>950</c:v>
                </c:pt>
                <c:pt idx="38">
                  <c:v>140</c:v>
                </c:pt>
                <c:pt idx="39">
                  <c:v>400</c:v>
                </c:pt>
                <c:pt idx="40">
                  <c:v>300</c:v>
                </c:pt>
                <c:pt idx="41">
                  <c:v>50</c:v>
                </c:pt>
                <c:pt idx="42">
                  <c:v>320</c:v>
                </c:pt>
                <c:pt idx="43">
                  <c:v>400</c:v>
                </c:pt>
                <c:pt idx="44">
                  <c:v>420</c:v>
                </c:pt>
                <c:pt idx="45">
                  <c:v>550</c:v>
                </c:pt>
                <c:pt idx="46">
                  <c:v>900</c:v>
                </c:pt>
                <c:pt idx="47">
                  <c:v>900</c:v>
                </c:pt>
                <c:pt idx="48">
                  <c:v>1000</c:v>
                </c:pt>
                <c:pt idx="49">
                  <c:v>800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0-4B91-AD19-346336EDE7EE}"/>
            </c:ext>
          </c:extLst>
        </c:ser>
        <c:ser>
          <c:idx val="25"/>
          <c:order val="25"/>
          <c:tx>
            <c:strRef>
              <c:f>'2020年全井戸集計表'!$CM$2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'2020年全井戸集計表'!$CM$3:$CM$54</c:f>
              <c:numCache>
                <c:formatCode>General</c:formatCode>
                <c:ptCount val="52"/>
                <c:pt idx="0">
                  <c:v>350</c:v>
                </c:pt>
                <c:pt idx="1">
                  <c:v>550</c:v>
                </c:pt>
                <c:pt idx="2">
                  <c:v>400</c:v>
                </c:pt>
                <c:pt idx="3">
                  <c:v>450</c:v>
                </c:pt>
                <c:pt idx="4">
                  <c:v>350</c:v>
                </c:pt>
                <c:pt idx="5">
                  <c:v>280</c:v>
                </c:pt>
                <c:pt idx="6">
                  <c:v>500</c:v>
                </c:pt>
                <c:pt idx="7">
                  <c:v>350</c:v>
                </c:pt>
                <c:pt idx="8">
                  <c:v>300</c:v>
                </c:pt>
                <c:pt idx="9">
                  <c:v>380</c:v>
                </c:pt>
                <c:pt idx="10">
                  <c:v>500</c:v>
                </c:pt>
                <c:pt idx="11">
                  <c:v>350</c:v>
                </c:pt>
                <c:pt idx="12">
                  <c:v>800</c:v>
                </c:pt>
                <c:pt idx="13">
                  <c:v>400</c:v>
                </c:pt>
                <c:pt idx="14">
                  <c:v>900</c:v>
                </c:pt>
                <c:pt idx="15">
                  <c:v>400</c:v>
                </c:pt>
                <c:pt idx="16">
                  <c:v>900</c:v>
                </c:pt>
                <c:pt idx="17">
                  <c:v>400</c:v>
                </c:pt>
                <c:pt idx="18">
                  <c:v>900</c:v>
                </c:pt>
                <c:pt idx="19">
                  <c:v>600</c:v>
                </c:pt>
                <c:pt idx="20">
                  <c:v>900</c:v>
                </c:pt>
                <c:pt idx="21">
                  <c:v>700</c:v>
                </c:pt>
                <c:pt idx="22">
                  <c:v>900</c:v>
                </c:pt>
                <c:pt idx="23">
                  <c:v>500</c:v>
                </c:pt>
                <c:pt idx="24">
                  <c:v>1200</c:v>
                </c:pt>
                <c:pt idx="25">
                  <c:v>1200</c:v>
                </c:pt>
                <c:pt idx="26">
                  <c:v>1100</c:v>
                </c:pt>
                <c:pt idx="27">
                  <c:v>700</c:v>
                </c:pt>
                <c:pt idx="28">
                  <c:v>750</c:v>
                </c:pt>
                <c:pt idx="29">
                  <c:v>800</c:v>
                </c:pt>
                <c:pt idx="30">
                  <c:v>750</c:v>
                </c:pt>
                <c:pt idx="31">
                  <c:v>700</c:v>
                </c:pt>
                <c:pt idx="32">
                  <c:v>900</c:v>
                </c:pt>
                <c:pt idx="33">
                  <c:v>800</c:v>
                </c:pt>
                <c:pt idx="34">
                  <c:v>800</c:v>
                </c:pt>
                <c:pt idx="35">
                  <c:v>700</c:v>
                </c:pt>
                <c:pt idx="36">
                  <c:v>1300</c:v>
                </c:pt>
                <c:pt idx="37">
                  <c:v>800</c:v>
                </c:pt>
                <c:pt idx="38">
                  <c:v>1100</c:v>
                </c:pt>
                <c:pt idx="39">
                  <c:v>1100</c:v>
                </c:pt>
                <c:pt idx="40">
                  <c:v>1100</c:v>
                </c:pt>
                <c:pt idx="41">
                  <c:v>700</c:v>
                </c:pt>
                <c:pt idx="42">
                  <c:v>1000</c:v>
                </c:pt>
                <c:pt idx="43">
                  <c:v>1000</c:v>
                </c:pt>
                <c:pt idx="44">
                  <c:v>1100</c:v>
                </c:pt>
                <c:pt idx="45">
                  <c:v>800</c:v>
                </c:pt>
                <c:pt idx="46">
                  <c:v>1100</c:v>
                </c:pt>
                <c:pt idx="47">
                  <c:v>900</c:v>
                </c:pt>
                <c:pt idx="48">
                  <c:v>1100</c:v>
                </c:pt>
                <c:pt idx="49">
                  <c:v>700</c:v>
                </c:pt>
                <c:pt idx="50">
                  <c:v>900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0-4B91-AD19-346336EDE7EE}"/>
            </c:ext>
          </c:extLst>
        </c:ser>
        <c:ser>
          <c:idx val="26"/>
          <c:order val="26"/>
          <c:tx>
            <c:strRef>
              <c:f>'2020年全井戸集計表'!$CN$2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'2020年全井戸集計表'!$CN$3:$CN$54</c:f>
              <c:numCache>
                <c:formatCode>General</c:formatCode>
                <c:ptCount val="52"/>
                <c:pt idx="0">
                  <c:v>40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120</c:v>
                </c:pt>
                <c:pt idx="5">
                  <c:v>55</c:v>
                </c:pt>
                <c:pt idx="6">
                  <c:v>90</c:v>
                </c:pt>
                <c:pt idx="7">
                  <c:v>35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25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25</c:v>
                </c:pt>
                <c:pt idx="21">
                  <c:v>25</c:v>
                </c:pt>
                <c:pt idx="22">
                  <c:v>30</c:v>
                </c:pt>
                <c:pt idx="23">
                  <c:v>25</c:v>
                </c:pt>
                <c:pt idx="24">
                  <c:v>30</c:v>
                </c:pt>
                <c:pt idx="25">
                  <c:v>25</c:v>
                </c:pt>
                <c:pt idx="26">
                  <c:v>30</c:v>
                </c:pt>
                <c:pt idx="27">
                  <c:v>25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25</c:v>
                </c:pt>
                <c:pt idx="32">
                  <c:v>20</c:v>
                </c:pt>
                <c:pt idx="33">
                  <c:v>12</c:v>
                </c:pt>
                <c:pt idx="34">
                  <c:v>20</c:v>
                </c:pt>
                <c:pt idx="35">
                  <c:v>15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10-4B91-AD19-346336EDE7EE}"/>
            </c:ext>
          </c:extLst>
        </c:ser>
        <c:ser>
          <c:idx val="27"/>
          <c:order val="27"/>
          <c:tx>
            <c:strRef>
              <c:f>'2020年全井戸集計表'!$CO$2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'2020年全井戸集計表'!$CO$3:$CO$54</c:f>
              <c:numCache>
                <c:formatCode>General</c:formatCode>
                <c:ptCount val="52"/>
                <c:pt idx="0">
                  <c:v>0</c:v>
                </c:pt>
                <c:pt idx="7">
                  <c:v>80</c:v>
                </c:pt>
                <c:pt idx="8">
                  <c:v>20</c:v>
                </c:pt>
                <c:pt idx="9">
                  <c:v>35</c:v>
                </c:pt>
                <c:pt idx="10">
                  <c:v>30</c:v>
                </c:pt>
                <c:pt idx="11">
                  <c:v>20</c:v>
                </c:pt>
                <c:pt idx="17">
                  <c:v>25</c:v>
                </c:pt>
                <c:pt idx="19">
                  <c:v>12</c:v>
                </c:pt>
                <c:pt idx="2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10-4B91-AD19-346336EDE7EE}"/>
            </c:ext>
          </c:extLst>
        </c:ser>
        <c:ser>
          <c:idx val="28"/>
          <c:order val="28"/>
          <c:tx>
            <c:strRef>
              <c:f>'2020年全井戸集計表'!$CP$2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'2020年全井戸集計表'!$CP$3:$CP$54</c:f>
              <c:numCache>
                <c:formatCode>General</c:formatCode>
                <c:ptCount val="52"/>
                <c:pt idx="0">
                  <c:v>0</c:v>
                </c:pt>
                <c:pt idx="3">
                  <c:v>750</c:v>
                </c:pt>
                <c:pt idx="4">
                  <c:v>1000</c:v>
                </c:pt>
                <c:pt idx="5">
                  <c:v>700</c:v>
                </c:pt>
                <c:pt idx="6">
                  <c:v>700</c:v>
                </c:pt>
                <c:pt idx="7">
                  <c:v>380</c:v>
                </c:pt>
                <c:pt idx="8">
                  <c:v>500</c:v>
                </c:pt>
                <c:pt idx="9">
                  <c:v>800</c:v>
                </c:pt>
                <c:pt idx="10">
                  <c:v>450</c:v>
                </c:pt>
                <c:pt idx="11">
                  <c:v>310</c:v>
                </c:pt>
                <c:pt idx="12">
                  <c:v>520</c:v>
                </c:pt>
                <c:pt idx="13">
                  <c:v>290</c:v>
                </c:pt>
                <c:pt idx="14">
                  <c:v>360</c:v>
                </c:pt>
                <c:pt idx="15">
                  <c:v>220</c:v>
                </c:pt>
                <c:pt idx="16">
                  <c:v>420</c:v>
                </c:pt>
                <c:pt idx="17">
                  <c:v>210</c:v>
                </c:pt>
                <c:pt idx="18">
                  <c:v>280</c:v>
                </c:pt>
                <c:pt idx="19">
                  <c:v>280</c:v>
                </c:pt>
                <c:pt idx="20">
                  <c:v>300</c:v>
                </c:pt>
                <c:pt idx="21">
                  <c:v>280</c:v>
                </c:pt>
                <c:pt idx="22">
                  <c:v>380</c:v>
                </c:pt>
                <c:pt idx="23">
                  <c:v>250</c:v>
                </c:pt>
                <c:pt idx="24">
                  <c:v>300</c:v>
                </c:pt>
                <c:pt idx="25">
                  <c:v>220</c:v>
                </c:pt>
                <c:pt idx="26">
                  <c:v>320</c:v>
                </c:pt>
                <c:pt idx="27">
                  <c:v>240</c:v>
                </c:pt>
                <c:pt idx="28">
                  <c:v>250</c:v>
                </c:pt>
                <c:pt idx="29">
                  <c:v>260</c:v>
                </c:pt>
                <c:pt idx="30">
                  <c:v>250</c:v>
                </c:pt>
                <c:pt idx="31">
                  <c:v>290</c:v>
                </c:pt>
                <c:pt idx="32">
                  <c:v>200</c:v>
                </c:pt>
                <c:pt idx="33">
                  <c:v>290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290</c:v>
                </c:pt>
                <c:pt idx="38">
                  <c:v>300</c:v>
                </c:pt>
                <c:pt idx="39">
                  <c:v>290</c:v>
                </c:pt>
                <c:pt idx="40">
                  <c:v>320</c:v>
                </c:pt>
                <c:pt idx="41">
                  <c:v>270</c:v>
                </c:pt>
                <c:pt idx="42">
                  <c:v>300</c:v>
                </c:pt>
                <c:pt idx="43">
                  <c:v>280</c:v>
                </c:pt>
                <c:pt idx="44">
                  <c:v>350</c:v>
                </c:pt>
                <c:pt idx="45">
                  <c:v>250</c:v>
                </c:pt>
                <c:pt idx="46">
                  <c:v>400</c:v>
                </c:pt>
                <c:pt idx="47">
                  <c:v>260</c:v>
                </c:pt>
                <c:pt idx="48">
                  <c:v>280</c:v>
                </c:pt>
                <c:pt idx="49">
                  <c:v>250</c:v>
                </c:pt>
                <c:pt idx="50">
                  <c:v>230</c:v>
                </c:pt>
                <c:pt idx="51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10-4B91-AD19-346336EDE7EE}"/>
            </c:ext>
          </c:extLst>
        </c:ser>
        <c:ser>
          <c:idx val="29"/>
          <c:order val="29"/>
          <c:tx>
            <c:strRef>
              <c:f>'2020年全井戸集計表'!$CQ$2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'2020年全井戸集計表'!$CQ$3:$CQ$54</c:f>
              <c:numCache>
                <c:formatCode>General</c:formatCode>
                <c:ptCount val="52"/>
                <c:pt idx="0">
                  <c:v>3000</c:v>
                </c:pt>
                <c:pt idx="1">
                  <c:v>2800</c:v>
                </c:pt>
                <c:pt idx="2">
                  <c:v>3000</c:v>
                </c:pt>
                <c:pt idx="3">
                  <c:v>2800</c:v>
                </c:pt>
                <c:pt idx="4">
                  <c:v>2800</c:v>
                </c:pt>
                <c:pt idx="5">
                  <c:v>3000</c:v>
                </c:pt>
                <c:pt idx="6">
                  <c:v>2800</c:v>
                </c:pt>
                <c:pt idx="7">
                  <c:v>3000</c:v>
                </c:pt>
                <c:pt idx="8">
                  <c:v>3000</c:v>
                </c:pt>
                <c:pt idx="9">
                  <c:v>3300</c:v>
                </c:pt>
                <c:pt idx="10">
                  <c:v>3200</c:v>
                </c:pt>
                <c:pt idx="11">
                  <c:v>3500</c:v>
                </c:pt>
                <c:pt idx="12">
                  <c:v>4000</c:v>
                </c:pt>
                <c:pt idx="13">
                  <c:v>3500</c:v>
                </c:pt>
                <c:pt idx="14">
                  <c:v>4000</c:v>
                </c:pt>
                <c:pt idx="15">
                  <c:v>4100</c:v>
                </c:pt>
                <c:pt idx="16">
                  <c:v>3800</c:v>
                </c:pt>
                <c:pt idx="17">
                  <c:v>4100</c:v>
                </c:pt>
                <c:pt idx="18">
                  <c:v>4000</c:v>
                </c:pt>
                <c:pt idx="19">
                  <c:v>3600</c:v>
                </c:pt>
                <c:pt idx="20">
                  <c:v>3800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3500</c:v>
                </c:pt>
                <c:pt idx="25">
                  <c:v>4000</c:v>
                </c:pt>
                <c:pt idx="26">
                  <c:v>3800</c:v>
                </c:pt>
                <c:pt idx="27">
                  <c:v>3600</c:v>
                </c:pt>
                <c:pt idx="28">
                  <c:v>3000</c:v>
                </c:pt>
                <c:pt idx="29">
                  <c:v>3600</c:v>
                </c:pt>
                <c:pt idx="30">
                  <c:v>2800</c:v>
                </c:pt>
                <c:pt idx="31">
                  <c:v>3600</c:v>
                </c:pt>
                <c:pt idx="32">
                  <c:v>3300</c:v>
                </c:pt>
                <c:pt idx="33">
                  <c:v>4000</c:v>
                </c:pt>
                <c:pt idx="34">
                  <c:v>3600</c:v>
                </c:pt>
                <c:pt idx="35">
                  <c:v>3600</c:v>
                </c:pt>
                <c:pt idx="36">
                  <c:v>3000</c:v>
                </c:pt>
                <c:pt idx="37">
                  <c:v>3800</c:v>
                </c:pt>
                <c:pt idx="38">
                  <c:v>3600</c:v>
                </c:pt>
                <c:pt idx="39">
                  <c:v>3800</c:v>
                </c:pt>
                <c:pt idx="40">
                  <c:v>3800</c:v>
                </c:pt>
                <c:pt idx="41">
                  <c:v>4000</c:v>
                </c:pt>
                <c:pt idx="42">
                  <c:v>3500</c:v>
                </c:pt>
                <c:pt idx="43">
                  <c:v>4000</c:v>
                </c:pt>
                <c:pt idx="44">
                  <c:v>3500</c:v>
                </c:pt>
                <c:pt idx="45">
                  <c:v>3700</c:v>
                </c:pt>
                <c:pt idx="46">
                  <c:v>3300</c:v>
                </c:pt>
                <c:pt idx="47">
                  <c:v>3800</c:v>
                </c:pt>
                <c:pt idx="48">
                  <c:v>3500</c:v>
                </c:pt>
                <c:pt idx="49">
                  <c:v>3800</c:v>
                </c:pt>
                <c:pt idx="50">
                  <c:v>3500</c:v>
                </c:pt>
                <c:pt idx="51">
                  <c:v>3800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10-4B91-AD19-346336EDE7EE}"/>
            </c:ext>
          </c:extLst>
        </c:ser>
        <c:ser>
          <c:idx val="30"/>
          <c:order val="30"/>
          <c:tx>
            <c:strRef>
              <c:f>'2020年全井戸集計表'!$CR$2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'2020年全井戸集計表'!$CR$3:$CR$54</c:f>
              <c:numCache>
                <c:formatCode>General</c:formatCode>
                <c:ptCount val="52"/>
                <c:pt idx="0">
                  <c:v>2100</c:v>
                </c:pt>
                <c:pt idx="1">
                  <c:v>1700</c:v>
                </c:pt>
                <c:pt idx="2">
                  <c:v>1800</c:v>
                </c:pt>
                <c:pt idx="3">
                  <c:v>1000</c:v>
                </c:pt>
                <c:pt idx="4">
                  <c:v>1900</c:v>
                </c:pt>
                <c:pt idx="5">
                  <c:v>2500</c:v>
                </c:pt>
                <c:pt idx="6">
                  <c:v>1600</c:v>
                </c:pt>
                <c:pt idx="7">
                  <c:v>1800</c:v>
                </c:pt>
                <c:pt idx="8">
                  <c:v>2300</c:v>
                </c:pt>
                <c:pt idx="9">
                  <c:v>1800</c:v>
                </c:pt>
                <c:pt idx="10">
                  <c:v>1600</c:v>
                </c:pt>
                <c:pt idx="11">
                  <c:v>2000</c:v>
                </c:pt>
                <c:pt idx="12">
                  <c:v>1500</c:v>
                </c:pt>
                <c:pt idx="13">
                  <c:v>2300</c:v>
                </c:pt>
                <c:pt idx="14">
                  <c:v>1700</c:v>
                </c:pt>
                <c:pt idx="15">
                  <c:v>1600</c:v>
                </c:pt>
                <c:pt idx="16">
                  <c:v>2200</c:v>
                </c:pt>
                <c:pt idx="17">
                  <c:v>2200</c:v>
                </c:pt>
                <c:pt idx="18">
                  <c:v>1600</c:v>
                </c:pt>
                <c:pt idx="19">
                  <c:v>1700</c:v>
                </c:pt>
                <c:pt idx="20">
                  <c:v>1600</c:v>
                </c:pt>
                <c:pt idx="21">
                  <c:v>1600</c:v>
                </c:pt>
                <c:pt idx="22">
                  <c:v>2000</c:v>
                </c:pt>
                <c:pt idx="23">
                  <c:v>2000</c:v>
                </c:pt>
                <c:pt idx="24">
                  <c:v>1600</c:v>
                </c:pt>
                <c:pt idx="25">
                  <c:v>1700</c:v>
                </c:pt>
                <c:pt idx="26">
                  <c:v>1200</c:v>
                </c:pt>
                <c:pt idx="27">
                  <c:v>1800</c:v>
                </c:pt>
                <c:pt idx="28">
                  <c:v>1700</c:v>
                </c:pt>
                <c:pt idx="29">
                  <c:v>1800</c:v>
                </c:pt>
                <c:pt idx="30">
                  <c:v>1300</c:v>
                </c:pt>
                <c:pt idx="31">
                  <c:v>1900</c:v>
                </c:pt>
                <c:pt idx="32">
                  <c:v>1500</c:v>
                </c:pt>
                <c:pt idx="33">
                  <c:v>2000</c:v>
                </c:pt>
                <c:pt idx="34">
                  <c:v>1900</c:v>
                </c:pt>
                <c:pt idx="35">
                  <c:v>1600</c:v>
                </c:pt>
                <c:pt idx="36">
                  <c:v>1500</c:v>
                </c:pt>
                <c:pt idx="37">
                  <c:v>1700</c:v>
                </c:pt>
                <c:pt idx="38">
                  <c:v>1700</c:v>
                </c:pt>
                <c:pt idx="39">
                  <c:v>1700</c:v>
                </c:pt>
                <c:pt idx="40">
                  <c:v>2000</c:v>
                </c:pt>
                <c:pt idx="41">
                  <c:v>1900</c:v>
                </c:pt>
                <c:pt idx="42">
                  <c:v>1900</c:v>
                </c:pt>
                <c:pt idx="43">
                  <c:v>2400</c:v>
                </c:pt>
                <c:pt idx="44">
                  <c:v>1800</c:v>
                </c:pt>
                <c:pt idx="45">
                  <c:v>1800</c:v>
                </c:pt>
                <c:pt idx="46">
                  <c:v>1800</c:v>
                </c:pt>
                <c:pt idx="47">
                  <c:v>1800</c:v>
                </c:pt>
                <c:pt idx="48">
                  <c:v>1800</c:v>
                </c:pt>
                <c:pt idx="49">
                  <c:v>2500</c:v>
                </c:pt>
                <c:pt idx="50">
                  <c:v>1200</c:v>
                </c:pt>
                <c:pt idx="51">
                  <c:v>2900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10-4B91-AD19-346336EDE7EE}"/>
            </c:ext>
          </c:extLst>
        </c:ser>
        <c:ser>
          <c:idx val="31"/>
          <c:order val="31"/>
          <c:tx>
            <c:strRef>
              <c:f>'2020年全井戸集計表'!$CS$2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'2020年全井戸集計表'!$CS$3:$CS$54</c:f>
              <c:numCache>
                <c:formatCode>General</c:formatCode>
                <c:ptCount val="52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10-4B91-AD19-346336EDE7EE}"/>
            </c:ext>
          </c:extLst>
        </c:ser>
        <c:ser>
          <c:idx val="32"/>
          <c:order val="32"/>
          <c:tx>
            <c:strRef>
              <c:f>'2020年全井戸集計表'!$CT$2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'2020年全井戸集計表'!$CT$3:$CT$54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20</c:v>
                </c:pt>
                <c:pt idx="3">
                  <c:v>40</c:v>
                </c:pt>
                <c:pt idx="4">
                  <c:v>15</c:v>
                </c:pt>
                <c:pt idx="5">
                  <c:v>12</c:v>
                </c:pt>
                <c:pt idx="6">
                  <c:v>45</c:v>
                </c:pt>
                <c:pt idx="7">
                  <c:v>25</c:v>
                </c:pt>
                <c:pt idx="8">
                  <c:v>25</c:v>
                </c:pt>
                <c:pt idx="9">
                  <c:v>30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12</c:v>
                </c:pt>
                <c:pt idx="14">
                  <c:v>25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25</c:v>
                </c:pt>
                <c:pt idx="22">
                  <c:v>30</c:v>
                </c:pt>
                <c:pt idx="23">
                  <c:v>30</c:v>
                </c:pt>
                <c:pt idx="24">
                  <c:v>40</c:v>
                </c:pt>
                <c:pt idx="25">
                  <c:v>30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25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40</c:v>
                </c:pt>
                <c:pt idx="37">
                  <c:v>30</c:v>
                </c:pt>
                <c:pt idx="38">
                  <c:v>40</c:v>
                </c:pt>
                <c:pt idx="39">
                  <c:v>30</c:v>
                </c:pt>
                <c:pt idx="40">
                  <c:v>40</c:v>
                </c:pt>
                <c:pt idx="41">
                  <c:v>15</c:v>
                </c:pt>
                <c:pt idx="42">
                  <c:v>20</c:v>
                </c:pt>
                <c:pt idx="43">
                  <c:v>12</c:v>
                </c:pt>
                <c:pt idx="44">
                  <c:v>30</c:v>
                </c:pt>
                <c:pt idx="45">
                  <c:v>25</c:v>
                </c:pt>
                <c:pt idx="46">
                  <c:v>35</c:v>
                </c:pt>
                <c:pt idx="47">
                  <c:v>30</c:v>
                </c:pt>
                <c:pt idx="48">
                  <c:v>40</c:v>
                </c:pt>
                <c:pt idx="49">
                  <c:v>30</c:v>
                </c:pt>
                <c:pt idx="50">
                  <c:v>60</c:v>
                </c:pt>
                <c:pt idx="51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10-4B91-AD19-346336EDE7EE}"/>
            </c:ext>
          </c:extLst>
        </c:ser>
        <c:ser>
          <c:idx val="33"/>
          <c:order val="33"/>
          <c:tx>
            <c:strRef>
              <c:f>'2020年全井戸集計表'!$CU$2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'2020年全井戸集計表'!$CU$3:$CU$54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50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20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40</c:v>
                </c:pt>
                <c:pt idx="12">
                  <c:v>40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30</c:v>
                </c:pt>
                <c:pt idx="17">
                  <c:v>40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50</c:v>
                </c:pt>
                <c:pt idx="24">
                  <c:v>55</c:v>
                </c:pt>
                <c:pt idx="25">
                  <c:v>75</c:v>
                </c:pt>
                <c:pt idx="26">
                  <c:v>40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40</c:v>
                </c:pt>
                <c:pt idx="32">
                  <c:v>45</c:v>
                </c:pt>
                <c:pt idx="33">
                  <c:v>60</c:v>
                </c:pt>
                <c:pt idx="34">
                  <c:v>75</c:v>
                </c:pt>
                <c:pt idx="35">
                  <c:v>80</c:v>
                </c:pt>
                <c:pt idx="36">
                  <c:v>70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40</c:v>
                </c:pt>
                <c:pt idx="42">
                  <c:v>45</c:v>
                </c:pt>
                <c:pt idx="43">
                  <c:v>35</c:v>
                </c:pt>
                <c:pt idx="44">
                  <c:v>50</c:v>
                </c:pt>
                <c:pt idx="45">
                  <c:v>35</c:v>
                </c:pt>
                <c:pt idx="46">
                  <c:v>50</c:v>
                </c:pt>
                <c:pt idx="47">
                  <c:v>45</c:v>
                </c:pt>
                <c:pt idx="48">
                  <c:v>50</c:v>
                </c:pt>
                <c:pt idx="49">
                  <c:v>50</c:v>
                </c:pt>
                <c:pt idx="50">
                  <c:v>60</c:v>
                </c:pt>
                <c:pt idx="51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10-4B91-AD19-346336EDE7EE}"/>
            </c:ext>
          </c:extLst>
        </c:ser>
        <c:ser>
          <c:idx val="34"/>
          <c:order val="34"/>
          <c:tx>
            <c:strRef>
              <c:f>'2020年全井戸集計表'!$CV$2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'2020年全井戸集計表'!$CV$3:$CV$54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40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15</c:v>
                </c:pt>
                <c:pt idx="12">
                  <c:v>25</c:v>
                </c:pt>
                <c:pt idx="13">
                  <c:v>20</c:v>
                </c:pt>
                <c:pt idx="14">
                  <c:v>25</c:v>
                </c:pt>
                <c:pt idx="15">
                  <c:v>20</c:v>
                </c:pt>
                <c:pt idx="16">
                  <c:v>30</c:v>
                </c:pt>
                <c:pt idx="17">
                  <c:v>20</c:v>
                </c:pt>
                <c:pt idx="18">
                  <c:v>30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20</c:v>
                </c:pt>
                <c:pt idx="23">
                  <c:v>20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25</c:v>
                </c:pt>
                <c:pt idx="28">
                  <c:v>25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20</c:v>
                </c:pt>
                <c:pt idx="46">
                  <c:v>25</c:v>
                </c:pt>
                <c:pt idx="47">
                  <c:v>20</c:v>
                </c:pt>
                <c:pt idx="48">
                  <c:v>25</c:v>
                </c:pt>
                <c:pt idx="49">
                  <c:v>25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10-4B91-AD19-346336EDE7EE}"/>
            </c:ext>
          </c:extLst>
        </c:ser>
        <c:ser>
          <c:idx val="35"/>
          <c:order val="35"/>
          <c:tx>
            <c:strRef>
              <c:f>'2020年全井戸集計表'!$CW$2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'2020年全井戸集計表'!$CW$3:$CW$54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25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10-4B91-AD19-346336EDE7EE}"/>
            </c:ext>
          </c:extLst>
        </c:ser>
        <c:ser>
          <c:idx val="36"/>
          <c:order val="36"/>
          <c:tx>
            <c:strRef>
              <c:f>'2020年全井戸集計表'!$CX$2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'2020年全井戸集計表'!$CX$3:$CX$54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25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20</c:v>
                </c:pt>
                <c:pt idx="36">
                  <c:v>12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A10-4B91-AD19-346336EDE7EE}"/>
            </c:ext>
          </c:extLst>
        </c:ser>
        <c:ser>
          <c:idx val="37"/>
          <c:order val="37"/>
          <c:tx>
            <c:strRef>
              <c:f>'2020年全井戸集計表'!$CY$2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'2020年全井戸集計表'!$CY$3:$CY$54</c:f>
              <c:numCache>
                <c:formatCode>General</c:formatCode>
                <c:ptCount val="52"/>
                <c:pt idx="0">
                  <c:v>400</c:v>
                </c:pt>
                <c:pt idx="1">
                  <c:v>300</c:v>
                </c:pt>
                <c:pt idx="2">
                  <c:v>400</c:v>
                </c:pt>
                <c:pt idx="3">
                  <c:v>380</c:v>
                </c:pt>
                <c:pt idx="4">
                  <c:v>320</c:v>
                </c:pt>
                <c:pt idx="5">
                  <c:v>290</c:v>
                </c:pt>
                <c:pt idx="6">
                  <c:v>280</c:v>
                </c:pt>
                <c:pt idx="7">
                  <c:v>350</c:v>
                </c:pt>
                <c:pt idx="8">
                  <c:v>320</c:v>
                </c:pt>
                <c:pt idx="9">
                  <c:v>350</c:v>
                </c:pt>
                <c:pt idx="10">
                  <c:v>380</c:v>
                </c:pt>
                <c:pt idx="11">
                  <c:v>390</c:v>
                </c:pt>
                <c:pt idx="12">
                  <c:v>420</c:v>
                </c:pt>
                <c:pt idx="13">
                  <c:v>450</c:v>
                </c:pt>
                <c:pt idx="14">
                  <c:v>380</c:v>
                </c:pt>
                <c:pt idx="15">
                  <c:v>490</c:v>
                </c:pt>
                <c:pt idx="16">
                  <c:v>280</c:v>
                </c:pt>
                <c:pt idx="17">
                  <c:v>410</c:v>
                </c:pt>
                <c:pt idx="18">
                  <c:v>300</c:v>
                </c:pt>
                <c:pt idx="19">
                  <c:v>750</c:v>
                </c:pt>
                <c:pt idx="20">
                  <c:v>400</c:v>
                </c:pt>
                <c:pt idx="21">
                  <c:v>800</c:v>
                </c:pt>
                <c:pt idx="22">
                  <c:v>400</c:v>
                </c:pt>
                <c:pt idx="23">
                  <c:v>800</c:v>
                </c:pt>
                <c:pt idx="24">
                  <c:v>750</c:v>
                </c:pt>
                <c:pt idx="25">
                  <c:v>600</c:v>
                </c:pt>
                <c:pt idx="26">
                  <c:v>380</c:v>
                </c:pt>
                <c:pt idx="27">
                  <c:v>400</c:v>
                </c:pt>
                <c:pt idx="28">
                  <c:v>280</c:v>
                </c:pt>
                <c:pt idx="29">
                  <c:v>400</c:v>
                </c:pt>
                <c:pt idx="30">
                  <c:v>320</c:v>
                </c:pt>
                <c:pt idx="31">
                  <c:v>500</c:v>
                </c:pt>
                <c:pt idx="32">
                  <c:v>320</c:v>
                </c:pt>
                <c:pt idx="33">
                  <c:v>490</c:v>
                </c:pt>
                <c:pt idx="34">
                  <c:v>500</c:v>
                </c:pt>
                <c:pt idx="35">
                  <c:v>650</c:v>
                </c:pt>
                <c:pt idx="36">
                  <c:v>450</c:v>
                </c:pt>
                <c:pt idx="37">
                  <c:v>750</c:v>
                </c:pt>
                <c:pt idx="38">
                  <c:v>350</c:v>
                </c:pt>
                <c:pt idx="39">
                  <c:v>480</c:v>
                </c:pt>
                <c:pt idx="40">
                  <c:v>500</c:v>
                </c:pt>
                <c:pt idx="41">
                  <c:v>420</c:v>
                </c:pt>
                <c:pt idx="42">
                  <c:v>650</c:v>
                </c:pt>
                <c:pt idx="43">
                  <c:v>800</c:v>
                </c:pt>
                <c:pt idx="44">
                  <c:v>750</c:v>
                </c:pt>
                <c:pt idx="45">
                  <c:v>900</c:v>
                </c:pt>
                <c:pt idx="46">
                  <c:v>900</c:v>
                </c:pt>
                <c:pt idx="47">
                  <c:v>1000</c:v>
                </c:pt>
                <c:pt idx="48">
                  <c:v>500</c:v>
                </c:pt>
                <c:pt idx="49">
                  <c:v>900</c:v>
                </c:pt>
                <c:pt idx="50">
                  <c:v>500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A10-4B91-AD19-346336EDE7EE}"/>
            </c:ext>
          </c:extLst>
        </c:ser>
        <c:ser>
          <c:idx val="38"/>
          <c:order val="38"/>
          <c:tx>
            <c:strRef>
              <c:f>'2020年全井戸集計表'!$CZ$2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'2020年全井戸集計表'!$CZ$3:$CZ$54</c:f>
              <c:numCache>
                <c:formatCode>General</c:formatCode>
                <c:ptCount val="52"/>
                <c:pt idx="0">
                  <c:v>3000</c:v>
                </c:pt>
                <c:pt idx="1">
                  <c:v>3500</c:v>
                </c:pt>
                <c:pt idx="2">
                  <c:v>3500</c:v>
                </c:pt>
                <c:pt idx="3">
                  <c:v>4500</c:v>
                </c:pt>
                <c:pt idx="4">
                  <c:v>3000</c:v>
                </c:pt>
                <c:pt idx="5">
                  <c:v>2800</c:v>
                </c:pt>
                <c:pt idx="6">
                  <c:v>3400</c:v>
                </c:pt>
                <c:pt idx="7">
                  <c:v>2700</c:v>
                </c:pt>
                <c:pt idx="8">
                  <c:v>2700</c:v>
                </c:pt>
                <c:pt idx="9">
                  <c:v>3000</c:v>
                </c:pt>
                <c:pt idx="10">
                  <c:v>4000</c:v>
                </c:pt>
                <c:pt idx="11">
                  <c:v>3200</c:v>
                </c:pt>
                <c:pt idx="12">
                  <c:v>3500</c:v>
                </c:pt>
                <c:pt idx="13">
                  <c:v>3500</c:v>
                </c:pt>
                <c:pt idx="14">
                  <c:v>4300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3000</c:v>
                </c:pt>
                <c:pt idx="19">
                  <c:v>3800</c:v>
                </c:pt>
                <c:pt idx="20">
                  <c:v>3800</c:v>
                </c:pt>
                <c:pt idx="21">
                  <c:v>3800</c:v>
                </c:pt>
                <c:pt idx="22">
                  <c:v>3500</c:v>
                </c:pt>
                <c:pt idx="23">
                  <c:v>3900</c:v>
                </c:pt>
                <c:pt idx="24">
                  <c:v>4000</c:v>
                </c:pt>
                <c:pt idx="25">
                  <c:v>3800</c:v>
                </c:pt>
                <c:pt idx="26">
                  <c:v>3600</c:v>
                </c:pt>
                <c:pt idx="27">
                  <c:v>4000</c:v>
                </c:pt>
                <c:pt idx="28">
                  <c:v>3500</c:v>
                </c:pt>
                <c:pt idx="29">
                  <c:v>3500</c:v>
                </c:pt>
                <c:pt idx="30">
                  <c:v>4000</c:v>
                </c:pt>
                <c:pt idx="31">
                  <c:v>3900</c:v>
                </c:pt>
                <c:pt idx="32">
                  <c:v>4000</c:v>
                </c:pt>
                <c:pt idx="33">
                  <c:v>4000</c:v>
                </c:pt>
                <c:pt idx="34">
                  <c:v>3000</c:v>
                </c:pt>
                <c:pt idx="35">
                  <c:v>4000</c:v>
                </c:pt>
                <c:pt idx="36">
                  <c:v>4000</c:v>
                </c:pt>
                <c:pt idx="37">
                  <c:v>4000</c:v>
                </c:pt>
                <c:pt idx="38">
                  <c:v>3000</c:v>
                </c:pt>
                <c:pt idx="39">
                  <c:v>4000</c:v>
                </c:pt>
                <c:pt idx="40">
                  <c:v>4000</c:v>
                </c:pt>
                <c:pt idx="41">
                  <c:v>4200</c:v>
                </c:pt>
                <c:pt idx="42">
                  <c:v>4000</c:v>
                </c:pt>
                <c:pt idx="43">
                  <c:v>4000</c:v>
                </c:pt>
                <c:pt idx="44">
                  <c:v>4000</c:v>
                </c:pt>
                <c:pt idx="45">
                  <c:v>4000</c:v>
                </c:pt>
                <c:pt idx="46">
                  <c:v>3000</c:v>
                </c:pt>
                <c:pt idx="47">
                  <c:v>4000</c:v>
                </c:pt>
                <c:pt idx="48">
                  <c:v>4000</c:v>
                </c:pt>
                <c:pt idx="49">
                  <c:v>4000</c:v>
                </c:pt>
                <c:pt idx="50">
                  <c:v>3000</c:v>
                </c:pt>
                <c:pt idx="51">
                  <c:v>4000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A10-4B91-AD19-346336EDE7EE}"/>
            </c:ext>
          </c:extLst>
        </c:ser>
        <c:ser>
          <c:idx val="39"/>
          <c:order val="39"/>
          <c:tx>
            <c:strRef>
              <c:f>'2020年全井戸集計表'!$DA$2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12</c:v>
                </c:pt>
                <c:pt idx="43">
                  <c:v>20</c:v>
                </c:pt>
                <c:pt idx="44">
                  <c:v>12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A10-4B91-AD19-346336EDE7EE}"/>
            </c:ext>
          </c:extLst>
        </c:ser>
        <c:ser>
          <c:idx val="40"/>
          <c:order val="40"/>
          <c:tx>
            <c:strRef>
              <c:f>'2020年全井戸集計表'!$DB$2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'2020年全井戸集計表'!$DB$3:$DB$54</c:f>
              <c:numCache>
                <c:formatCode>General</c:formatCode>
                <c:ptCount val="52"/>
                <c:pt idx="0">
                  <c:v>75</c:v>
                </c:pt>
                <c:pt idx="1">
                  <c:v>50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75</c:v>
                </c:pt>
                <c:pt idx="6">
                  <c:v>75</c:v>
                </c:pt>
                <c:pt idx="7">
                  <c:v>130</c:v>
                </c:pt>
                <c:pt idx="8">
                  <c:v>140</c:v>
                </c:pt>
                <c:pt idx="9">
                  <c:v>100</c:v>
                </c:pt>
                <c:pt idx="10">
                  <c:v>65</c:v>
                </c:pt>
                <c:pt idx="11">
                  <c:v>75</c:v>
                </c:pt>
                <c:pt idx="12">
                  <c:v>60</c:v>
                </c:pt>
                <c:pt idx="13">
                  <c:v>110</c:v>
                </c:pt>
                <c:pt idx="14">
                  <c:v>30</c:v>
                </c:pt>
                <c:pt idx="15">
                  <c:v>45</c:v>
                </c:pt>
                <c:pt idx="16">
                  <c:v>200</c:v>
                </c:pt>
                <c:pt idx="17">
                  <c:v>190</c:v>
                </c:pt>
                <c:pt idx="18">
                  <c:v>200</c:v>
                </c:pt>
                <c:pt idx="19">
                  <c:v>150</c:v>
                </c:pt>
                <c:pt idx="20">
                  <c:v>140</c:v>
                </c:pt>
                <c:pt idx="21">
                  <c:v>110</c:v>
                </c:pt>
                <c:pt idx="22">
                  <c:v>110</c:v>
                </c:pt>
                <c:pt idx="23">
                  <c:v>100</c:v>
                </c:pt>
                <c:pt idx="24">
                  <c:v>20</c:v>
                </c:pt>
                <c:pt idx="25">
                  <c:v>30</c:v>
                </c:pt>
                <c:pt idx="26">
                  <c:v>350</c:v>
                </c:pt>
                <c:pt idx="27">
                  <c:v>290</c:v>
                </c:pt>
                <c:pt idx="28">
                  <c:v>120</c:v>
                </c:pt>
                <c:pt idx="29">
                  <c:v>75</c:v>
                </c:pt>
                <c:pt idx="30">
                  <c:v>200</c:v>
                </c:pt>
                <c:pt idx="31">
                  <c:v>300</c:v>
                </c:pt>
                <c:pt idx="32">
                  <c:v>420</c:v>
                </c:pt>
                <c:pt idx="33">
                  <c:v>400</c:v>
                </c:pt>
                <c:pt idx="34">
                  <c:v>300</c:v>
                </c:pt>
                <c:pt idx="35">
                  <c:v>390</c:v>
                </c:pt>
                <c:pt idx="36">
                  <c:v>160</c:v>
                </c:pt>
                <c:pt idx="37">
                  <c:v>200</c:v>
                </c:pt>
                <c:pt idx="38">
                  <c:v>200</c:v>
                </c:pt>
                <c:pt idx="39">
                  <c:v>220</c:v>
                </c:pt>
                <c:pt idx="40">
                  <c:v>150</c:v>
                </c:pt>
                <c:pt idx="41">
                  <c:v>160</c:v>
                </c:pt>
                <c:pt idx="42">
                  <c:v>200</c:v>
                </c:pt>
                <c:pt idx="43">
                  <c:v>220</c:v>
                </c:pt>
                <c:pt idx="44">
                  <c:v>200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280</c:v>
                </c:pt>
                <c:pt idx="49">
                  <c:v>250</c:v>
                </c:pt>
                <c:pt idx="50">
                  <c:v>480</c:v>
                </c:pt>
                <c:pt idx="51">
                  <c:v>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A10-4B91-AD19-346336EDE7EE}"/>
            </c:ext>
          </c:extLst>
        </c:ser>
        <c:ser>
          <c:idx val="41"/>
          <c:order val="41"/>
          <c:tx>
            <c:strRef>
              <c:f>'2020年全井戸集計表'!$DC$2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150</c:v>
                </c:pt>
                <c:pt idx="3">
                  <c:v>200</c:v>
                </c:pt>
                <c:pt idx="4">
                  <c:v>150</c:v>
                </c:pt>
                <c:pt idx="5">
                  <c:v>200</c:v>
                </c:pt>
                <c:pt idx="6">
                  <c:v>180</c:v>
                </c:pt>
                <c:pt idx="7">
                  <c:v>190</c:v>
                </c:pt>
                <c:pt idx="8">
                  <c:v>190</c:v>
                </c:pt>
                <c:pt idx="9">
                  <c:v>200</c:v>
                </c:pt>
                <c:pt idx="10">
                  <c:v>160</c:v>
                </c:pt>
                <c:pt idx="11">
                  <c:v>200</c:v>
                </c:pt>
                <c:pt idx="12">
                  <c:v>150</c:v>
                </c:pt>
                <c:pt idx="13">
                  <c:v>190</c:v>
                </c:pt>
                <c:pt idx="14">
                  <c:v>160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200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150</c:v>
                </c:pt>
                <c:pt idx="23">
                  <c:v>160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200</c:v>
                </c:pt>
                <c:pt idx="28">
                  <c:v>220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180</c:v>
                </c:pt>
                <c:pt idx="33">
                  <c:v>210</c:v>
                </c:pt>
                <c:pt idx="34">
                  <c:v>150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190</c:v>
                </c:pt>
                <c:pt idx="40">
                  <c:v>190</c:v>
                </c:pt>
                <c:pt idx="41">
                  <c:v>150</c:v>
                </c:pt>
                <c:pt idx="42">
                  <c:v>180</c:v>
                </c:pt>
                <c:pt idx="43">
                  <c:v>200</c:v>
                </c:pt>
                <c:pt idx="44">
                  <c:v>210</c:v>
                </c:pt>
                <c:pt idx="45">
                  <c:v>160</c:v>
                </c:pt>
                <c:pt idx="46">
                  <c:v>200</c:v>
                </c:pt>
                <c:pt idx="47">
                  <c:v>150</c:v>
                </c:pt>
                <c:pt idx="48">
                  <c:v>180</c:v>
                </c:pt>
                <c:pt idx="49">
                  <c:v>160</c:v>
                </c:pt>
                <c:pt idx="50">
                  <c:v>180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A10-4B91-AD19-346336EDE7EE}"/>
            </c:ext>
          </c:extLst>
        </c:ser>
        <c:ser>
          <c:idx val="42"/>
          <c:order val="42"/>
          <c:tx>
            <c:strRef>
              <c:f>'2020年全井戸集計表'!$DD$2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'2020年全井戸集計表'!$DD$3:$DD$54</c:f>
              <c:numCache>
                <c:formatCode>General</c:formatCode>
                <c:ptCount val="52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180</c:v>
                </c:pt>
                <c:pt idx="4">
                  <c:v>150</c:v>
                </c:pt>
                <c:pt idx="5">
                  <c:v>150</c:v>
                </c:pt>
                <c:pt idx="6">
                  <c:v>220</c:v>
                </c:pt>
                <c:pt idx="7">
                  <c:v>190</c:v>
                </c:pt>
                <c:pt idx="8">
                  <c:v>150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150</c:v>
                </c:pt>
                <c:pt idx="14">
                  <c:v>200</c:v>
                </c:pt>
                <c:pt idx="15">
                  <c:v>160</c:v>
                </c:pt>
                <c:pt idx="16">
                  <c:v>200</c:v>
                </c:pt>
                <c:pt idx="17">
                  <c:v>180</c:v>
                </c:pt>
                <c:pt idx="18">
                  <c:v>200</c:v>
                </c:pt>
                <c:pt idx="19">
                  <c:v>120</c:v>
                </c:pt>
                <c:pt idx="20">
                  <c:v>180</c:v>
                </c:pt>
                <c:pt idx="21">
                  <c:v>180</c:v>
                </c:pt>
                <c:pt idx="22">
                  <c:v>200</c:v>
                </c:pt>
                <c:pt idx="23">
                  <c:v>180</c:v>
                </c:pt>
                <c:pt idx="24">
                  <c:v>220</c:v>
                </c:pt>
                <c:pt idx="25">
                  <c:v>140</c:v>
                </c:pt>
                <c:pt idx="26">
                  <c:v>200</c:v>
                </c:pt>
                <c:pt idx="27">
                  <c:v>100</c:v>
                </c:pt>
                <c:pt idx="28">
                  <c:v>220</c:v>
                </c:pt>
                <c:pt idx="29">
                  <c:v>110</c:v>
                </c:pt>
                <c:pt idx="30">
                  <c:v>160</c:v>
                </c:pt>
                <c:pt idx="31">
                  <c:v>75</c:v>
                </c:pt>
                <c:pt idx="32">
                  <c:v>140</c:v>
                </c:pt>
                <c:pt idx="33">
                  <c:v>120</c:v>
                </c:pt>
                <c:pt idx="34">
                  <c:v>130</c:v>
                </c:pt>
                <c:pt idx="35">
                  <c:v>130</c:v>
                </c:pt>
                <c:pt idx="36">
                  <c:v>170</c:v>
                </c:pt>
                <c:pt idx="37">
                  <c:v>100</c:v>
                </c:pt>
                <c:pt idx="38">
                  <c:v>150</c:v>
                </c:pt>
                <c:pt idx="39">
                  <c:v>100</c:v>
                </c:pt>
                <c:pt idx="40">
                  <c:v>140</c:v>
                </c:pt>
                <c:pt idx="41">
                  <c:v>100</c:v>
                </c:pt>
                <c:pt idx="42">
                  <c:v>130</c:v>
                </c:pt>
                <c:pt idx="43">
                  <c:v>100</c:v>
                </c:pt>
                <c:pt idx="44">
                  <c:v>150</c:v>
                </c:pt>
                <c:pt idx="45">
                  <c:v>80</c:v>
                </c:pt>
                <c:pt idx="46">
                  <c:v>140</c:v>
                </c:pt>
                <c:pt idx="47">
                  <c:v>110</c:v>
                </c:pt>
                <c:pt idx="48">
                  <c:v>140</c:v>
                </c:pt>
                <c:pt idx="49">
                  <c:v>100</c:v>
                </c:pt>
                <c:pt idx="50">
                  <c:v>130</c:v>
                </c:pt>
                <c:pt idx="51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10-4B91-AD19-346336EDE7EE}"/>
            </c:ext>
          </c:extLst>
        </c:ser>
        <c:ser>
          <c:idx val="43"/>
          <c:order val="43"/>
          <c:tx>
            <c:strRef>
              <c:f>'2020年全井戸集計表'!$DE$2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'2020年全井戸集計表'!$DE$3:$DE$54</c:f>
              <c:numCache>
                <c:formatCode>General</c:formatCode>
                <c:ptCount val="52"/>
                <c:pt idx="0">
                  <c:v>0</c:v>
                </c:pt>
                <c:pt idx="26">
                  <c:v>5</c:v>
                </c:pt>
                <c:pt idx="27">
                  <c:v>30</c:v>
                </c:pt>
                <c:pt idx="28">
                  <c:v>40</c:v>
                </c:pt>
                <c:pt idx="29">
                  <c:v>320</c:v>
                </c:pt>
                <c:pt idx="30">
                  <c:v>900</c:v>
                </c:pt>
                <c:pt idx="31">
                  <c:v>600</c:v>
                </c:pt>
                <c:pt idx="38">
                  <c:v>220</c:v>
                </c:pt>
                <c:pt idx="39">
                  <c:v>300</c:v>
                </c:pt>
                <c:pt idx="40">
                  <c:v>100</c:v>
                </c:pt>
                <c:pt idx="41">
                  <c:v>250</c:v>
                </c:pt>
                <c:pt idx="43">
                  <c:v>1600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A10-4B91-AD19-346336EDE7EE}"/>
            </c:ext>
          </c:extLst>
        </c:ser>
        <c:ser>
          <c:idx val="44"/>
          <c:order val="44"/>
          <c:tx>
            <c:strRef>
              <c:f>'2020年全井戸集計表'!$DF$2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'2020年全井戸集計表'!$DF$3:$DF$54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2100</c:v>
                </c:pt>
                <c:pt idx="23">
                  <c:v>3000</c:v>
                </c:pt>
                <c:pt idx="24">
                  <c:v>2800</c:v>
                </c:pt>
                <c:pt idx="25">
                  <c:v>2600</c:v>
                </c:pt>
                <c:pt idx="26">
                  <c:v>100</c:v>
                </c:pt>
                <c:pt idx="27">
                  <c:v>300</c:v>
                </c:pt>
                <c:pt idx="28">
                  <c:v>320</c:v>
                </c:pt>
                <c:pt idx="29">
                  <c:v>380</c:v>
                </c:pt>
                <c:pt idx="30">
                  <c:v>500</c:v>
                </c:pt>
                <c:pt idx="31">
                  <c:v>380</c:v>
                </c:pt>
                <c:pt idx="32">
                  <c:v>1200</c:v>
                </c:pt>
                <c:pt idx="33">
                  <c:v>1200</c:v>
                </c:pt>
                <c:pt idx="34">
                  <c:v>1900</c:v>
                </c:pt>
                <c:pt idx="35">
                  <c:v>1800</c:v>
                </c:pt>
                <c:pt idx="36">
                  <c:v>2000</c:v>
                </c:pt>
                <c:pt idx="37">
                  <c:v>2200</c:v>
                </c:pt>
                <c:pt idx="38">
                  <c:v>1400</c:v>
                </c:pt>
                <c:pt idx="39">
                  <c:v>1400</c:v>
                </c:pt>
                <c:pt idx="40">
                  <c:v>750</c:v>
                </c:pt>
                <c:pt idx="41">
                  <c:v>500</c:v>
                </c:pt>
                <c:pt idx="42">
                  <c:v>500</c:v>
                </c:pt>
                <c:pt idx="43">
                  <c:v>550</c:v>
                </c:pt>
                <c:pt idx="44">
                  <c:v>700</c:v>
                </c:pt>
                <c:pt idx="45">
                  <c:v>800</c:v>
                </c:pt>
                <c:pt idx="46">
                  <c:v>900</c:v>
                </c:pt>
                <c:pt idx="47">
                  <c:v>800</c:v>
                </c:pt>
                <c:pt idx="48">
                  <c:v>850</c:v>
                </c:pt>
                <c:pt idx="49">
                  <c:v>1000</c:v>
                </c:pt>
                <c:pt idx="50">
                  <c:v>900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A10-4B91-AD19-346336EDE7EE}"/>
            </c:ext>
          </c:extLst>
        </c:ser>
        <c:ser>
          <c:idx val="45"/>
          <c:order val="45"/>
          <c:tx>
            <c:strRef>
              <c:f>'2020年全井戸集計表'!$DG$2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'2020年全井戸集計表'!$DG$3:$DG$54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1300</c:v>
                </c:pt>
                <c:pt idx="23">
                  <c:v>1300</c:v>
                </c:pt>
                <c:pt idx="24">
                  <c:v>1100</c:v>
                </c:pt>
                <c:pt idx="25">
                  <c:v>700</c:v>
                </c:pt>
                <c:pt idx="26">
                  <c:v>380</c:v>
                </c:pt>
                <c:pt idx="27">
                  <c:v>500</c:v>
                </c:pt>
                <c:pt idx="28">
                  <c:v>380</c:v>
                </c:pt>
                <c:pt idx="29">
                  <c:v>500</c:v>
                </c:pt>
                <c:pt idx="30">
                  <c:v>380</c:v>
                </c:pt>
                <c:pt idx="31">
                  <c:v>550</c:v>
                </c:pt>
                <c:pt idx="32">
                  <c:v>600</c:v>
                </c:pt>
                <c:pt idx="33">
                  <c:v>900</c:v>
                </c:pt>
                <c:pt idx="34">
                  <c:v>850</c:v>
                </c:pt>
                <c:pt idx="35">
                  <c:v>1100</c:v>
                </c:pt>
                <c:pt idx="36">
                  <c:v>1300</c:v>
                </c:pt>
                <c:pt idx="37">
                  <c:v>1200</c:v>
                </c:pt>
                <c:pt idx="38">
                  <c:v>1000</c:v>
                </c:pt>
                <c:pt idx="39">
                  <c:v>1200</c:v>
                </c:pt>
                <c:pt idx="40">
                  <c:v>130</c:v>
                </c:pt>
                <c:pt idx="41">
                  <c:v>100</c:v>
                </c:pt>
                <c:pt idx="42">
                  <c:v>200</c:v>
                </c:pt>
                <c:pt idx="43">
                  <c:v>250</c:v>
                </c:pt>
                <c:pt idx="44">
                  <c:v>320</c:v>
                </c:pt>
                <c:pt idx="45">
                  <c:v>300</c:v>
                </c:pt>
                <c:pt idx="46">
                  <c:v>750</c:v>
                </c:pt>
                <c:pt idx="47">
                  <c:v>600</c:v>
                </c:pt>
                <c:pt idx="48">
                  <c:v>800</c:v>
                </c:pt>
                <c:pt idx="49">
                  <c:v>1000</c:v>
                </c:pt>
                <c:pt idx="50">
                  <c:v>800</c:v>
                </c:pt>
                <c:pt idx="51">
                  <c:v>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10-4B91-AD19-346336EDE7EE}"/>
            </c:ext>
          </c:extLst>
        </c:ser>
        <c:ser>
          <c:idx val="46"/>
          <c:order val="46"/>
          <c:tx>
            <c:strRef>
              <c:f>'2020年全井戸集計表'!$DH$2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'2020年全井戸集計表'!$DH$3:$DH$54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280</c:v>
                </c:pt>
                <c:pt idx="23">
                  <c:v>400</c:v>
                </c:pt>
                <c:pt idx="24">
                  <c:v>280</c:v>
                </c:pt>
                <c:pt idx="25">
                  <c:v>140</c:v>
                </c:pt>
                <c:pt idx="26">
                  <c:v>80</c:v>
                </c:pt>
                <c:pt idx="27">
                  <c:v>110</c:v>
                </c:pt>
                <c:pt idx="28">
                  <c:v>100</c:v>
                </c:pt>
                <c:pt idx="29">
                  <c:v>120</c:v>
                </c:pt>
                <c:pt idx="30">
                  <c:v>100</c:v>
                </c:pt>
                <c:pt idx="31">
                  <c:v>250</c:v>
                </c:pt>
                <c:pt idx="32">
                  <c:v>350</c:v>
                </c:pt>
                <c:pt idx="33">
                  <c:v>600</c:v>
                </c:pt>
                <c:pt idx="34">
                  <c:v>400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450</c:v>
                </c:pt>
                <c:pt idx="39">
                  <c:v>500</c:v>
                </c:pt>
                <c:pt idx="40">
                  <c:v>150</c:v>
                </c:pt>
                <c:pt idx="41">
                  <c:v>200</c:v>
                </c:pt>
                <c:pt idx="42">
                  <c:v>280</c:v>
                </c:pt>
                <c:pt idx="43">
                  <c:v>280</c:v>
                </c:pt>
                <c:pt idx="44">
                  <c:v>380</c:v>
                </c:pt>
                <c:pt idx="45">
                  <c:v>380</c:v>
                </c:pt>
                <c:pt idx="46">
                  <c:v>400</c:v>
                </c:pt>
                <c:pt idx="47">
                  <c:v>480</c:v>
                </c:pt>
                <c:pt idx="48">
                  <c:v>480</c:v>
                </c:pt>
                <c:pt idx="49">
                  <c:v>400</c:v>
                </c:pt>
                <c:pt idx="50">
                  <c:v>400</c:v>
                </c:pt>
                <c:pt idx="51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A10-4B91-AD19-346336EDE7EE}"/>
            </c:ext>
          </c:extLst>
        </c:ser>
        <c:ser>
          <c:idx val="47"/>
          <c:order val="47"/>
          <c:tx>
            <c:strRef>
              <c:f>'2020年全井戸集計表'!$DI$2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'2020年全井戸集計表'!$DI$3:$DI$54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1700</c:v>
                </c:pt>
                <c:pt idx="23">
                  <c:v>1800</c:v>
                </c:pt>
                <c:pt idx="24">
                  <c:v>1600</c:v>
                </c:pt>
                <c:pt idx="25">
                  <c:v>1400</c:v>
                </c:pt>
                <c:pt idx="27">
                  <c:v>1500</c:v>
                </c:pt>
                <c:pt idx="28">
                  <c:v>900</c:v>
                </c:pt>
                <c:pt idx="29">
                  <c:v>1300</c:v>
                </c:pt>
                <c:pt idx="30">
                  <c:v>1000</c:v>
                </c:pt>
                <c:pt idx="31">
                  <c:v>1500</c:v>
                </c:pt>
                <c:pt idx="32">
                  <c:v>1500</c:v>
                </c:pt>
                <c:pt idx="33">
                  <c:v>1600</c:v>
                </c:pt>
                <c:pt idx="34">
                  <c:v>1600</c:v>
                </c:pt>
                <c:pt idx="35">
                  <c:v>1800</c:v>
                </c:pt>
                <c:pt idx="36">
                  <c:v>1700</c:v>
                </c:pt>
                <c:pt idx="37">
                  <c:v>1700</c:v>
                </c:pt>
                <c:pt idx="38">
                  <c:v>1600</c:v>
                </c:pt>
                <c:pt idx="39">
                  <c:v>1800</c:v>
                </c:pt>
                <c:pt idx="40">
                  <c:v>1000</c:v>
                </c:pt>
                <c:pt idx="41">
                  <c:v>1600</c:v>
                </c:pt>
                <c:pt idx="42">
                  <c:v>1100</c:v>
                </c:pt>
                <c:pt idx="44">
                  <c:v>1300</c:v>
                </c:pt>
                <c:pt idx="45">
                  <c:v>1600</c:v>
                </c:pt>
                <c:pt idx="46">
                  <c:v>1600</c:v>
                </c:pt>
                <c:pt idx="47">
                  <c:v>1700</c:v>
                </c:pt>
                <c:pt idx="48">
                  <c:v>1700</c:v>
                </c:pt>
                <c:pt idx="49">
                  <c:v>1700</c:v>
                </c:pt>
                <c:pt idx="50">
                  <c:v>1800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A10-4B91-AD19-346336EDE7EE}"/>
            </c:ext>
          </c:extLst>
        </c:ser>
        <c:ser>
          <c:idx val="48"/>
          <c:order val="48"/>
          <c:tx>
            <c:strRef>
              <c:f>'2020年全井戸集計表'!$DJ$2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'2020年全井戸集計表'!$DJ$3:$DJ$54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2">
                  <c:v>1200</c:v>
                </c:pt>
                <c:pt idx="23">
                  <c:v>1200</c:v>
                </c:pt>
                <c:pt idx="24">
                  <c:v>800</c:v>
                </c:pt>
                <c:pt idx="25">
                  <c:v>1200</c:v>
                </c:pt>
                <c:pt idx="26">
                  <c:v>450</c:v>
                </c:pt>
                <c:pt idx="27">
                  <c:v>1200</c:v>
                </c:pt>
                <c:pt idx="28">
                  <c:v>1200</c:v>
                </c:pt>
                <c:pt idx="29">
                  <c:v>1000</c:v>
                </c:pt>
                <c:pt idx="30">
                  <c:v>1300</c:v>
                </c:pt>
                <c:pt idx="31">
                  <c:v>1200</c:v>
                </c:pt>
                <c:pt idx="32">
                  <c:v>400</c:v>
                </c:pt>
                <c:pt idx="33">
                  <c:v>950</c:v>
                </c:pt>
                <c:pt idx="34">
                  <c:v>550</c:v>
                </c:pt>
                <c:pt idx="35">
                  <c:v>1050</c:v>
                </c:pt>
                <c:pt idx="36">
                  <c:v>1300</c:v>
                </c:pt>
                <c:pt idx="37">
                  <c:v>1200</c:v>
                </c:pt>
                <c:pt idx="38">
                  <c:v>650</c:v>
                </c:pt>
                <c:pt idx="39">
                  <c:v>1000</c:v>
                </c:pt>
                <c:pt idx="40">
                  <c:v>1100</c:v>
                </c:pt>
                <c:pt idx="41">
                  <c:v>750</c:v>
                </c:pt>
                <c:pt idx="42">
                  <c:v>1400</c:v>
                </c:pt>
                <c:pt idx="43">
                  <c:v>1100</c:v>
                </c:pt>
                <c:pt idx="44">
                  <c:v>1200</c:v>
                </c:pt>
                <c:pt idx="45">
                  <c:v>1000</c:v>
                </c:pt>
                <c:pt idx="46">
                  <c:v>1300</c:v>
                </c:pt>
                <c:pt idx="47">
                  <c:v>1000</c:v>
                </c:pt>
                <c:pt idx="48">
                  <c:v>1300</c:v>
                </c:pt>
                <c:pt idx="49">
                  <c:v>1200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A10-4B91-AD19-346336EDE7EE}"/>
            </c:ext>
          </c:extLst>
        </c:ser>
        <c:ser>
          <c:idx val="49"/>
          <c:order val="49"/>
          <c:tx>
            <c:strRef>
              <c:f>'2020年全井戸集計表'!$DK$2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A10-4B91-AD19-346336EDE7EE}"/>
            </c:ext>
          </c:extLst>
        </c:ser>
        <c:ser>
          <c:idx val="50"/>
          <c:order val="50"/>
          <c:tx>
            <c:strRef>
              <c:f>'2020年全井戸集計表'!$DL$2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A10-4B91-AD19-346336EDE7EE}"/>
            </c:ext>
          </c:extLst>
        </c:ser>
        <c:ser>
          <c:idx val="51"/>
          <c:order val="51"/>
          <c:tx>
            <c:strRef>
              <c:f>'2020年全井戸集計表'!$DM$2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A10-4B91-AD19-346336EDE7EE}"/>
            </c:ext>
          </c:extLst>
        </c:ser>
        <c:ser>
          <c:idx val="52"/>
          <c:order val="52"/>
          <c:tx>
            <c:strRef>
              <c:f>'2020年全井戸集計表'!$DN$2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A10-4B91-AD19-346336EDE7EE}"/>
            </c:ext>
          </c:extLst>
        </c:ser>
        <c:ser>
          <c:idx val="53"/>
          <c:order val="53"/>
          <c:tx>
            <c:strRef>
              <c:f>'2020年全井戸集計表'!$DO$2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A10-4B91-AD19-346336EDE7EE}"/>
            </c:ext>
          </c:extLst>
        </c:ser>
        <c:ser>
          <c:idx val="54"/>
          <c:order val="54"/>
          <c:tx>
            <c:strRef>
              <c:f>'2020年全井戸集計表'!$DP$2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FA10-4B91-AD19-346336EDE7EE}"/>
            </c:ext>
          </c:extLst>
        </c:ser>
        <c:ser>
          <c:idx val="55"/>
          <c:order val="55"/>
          <c:tx>
            <c:strRef>
              <c:f>'2020年全井戸集計表'!$DQ$2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10-4B91-AD19-346336EDE7EE}"/>
            </c:ext>
          </c:extLst>
        </c:ser>
        <c:ser>
          <c:idx val="56"/>
          <c:order val="56"/>
          <c:tx>
            <c:strRef>
              <c:f>'2020年全井戸集計表'!$DR$2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12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30</c:v>
                </c:pt>
                <c:pt idx="18">
                  <c:v>20</c:v>
                </c:pt>
                <c:pt idx="19">
                  <c:v>30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FA10-4B91-AD19-346336EDE7EE}"/>
            </c:ext>
          </c:extLst>
        </c:ser>
        <c:ser>
          <c:idx val="57"/>
          <c:order val="57"/>
          <c:tx>
            <c:strRef>
              <c:f>'2020年全井戸集計表'!$DS$2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20</c:v>
                </c:pt>
                <c:pt idx="15">
                  <c:v>10</c:v>
                </c:pt>
                <c:pt idx="16">
                  <c:v>15</c:v>
                </c:pt>
                <c:pt idx="17">
                  <c:v>25</c:v>
                </c:pt>
                <c:pt idx="18">
                  <c:v>20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20</c:v>
                </c:pt>
                <c:pt idx="29">
                  <c:v>12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A10-4B91-AD19-346336EDE7EE}"/>
            </c:ext>
          </c:extLst>
        </c:ser>
        <c:ser>
          <c:idx val="58"/>
          <c:order val="58"/>
          <c:tx>
            <c:strRef>
              <c:f>'2020年全井戸集計表'!$DT$2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20</c:v>
                </c:pt>
                <c:pt idx="23">
                  <c:v>12</c:v>
                </c:pt>
                <c:pt idx="24">
                  <c:v>20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15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20</c:v>
                </c:pt>
                <c:pt idx="35">
                  <c:v>12</c:v>
                </c:pt>
                <c:pt idx="36">
                  <c:v>20</c:v>
                </c:pt>
                <c:pt idx="37">
                  <c:v>12</c:v>
                </c:pt>
                <c:pt idx="38">
                  <c:v>20</c:v>
                </c:pt>
                <c:pt idx="39">
                  <c:v>12</c:v>
                </c:pt>
                <c:pt idx="40">
                  <c:v>20</c:v>
                </c:pt>
                <c:pt idx="41">
                  <c:v>15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10-4B91-AD19-346336EDE7EE}"/>
            </c:ext>
          </c:extLst>
        </c:ser>
        <c:ser>
          <c:idx val="59"/>
          <c:order val="59"/>
          <c:tx>
            <c:strRef>
              <c:f>'2020年全井戸集計表'!$DU$2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10-4B91-AD19-346336EDE7EE}"/>
            </c:ext>
          </c:extLst>
        </c:ser>
        <c:ser>
          <c:idx val="60"/>
          <c:order val="60"/>
          <c:tx>
            <c:strRef>
              <c:f>'2020年全井戸集計表'!$DV$2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'2020年全井戸集計表'!$DV$3:$DV$54</c:f>
              <c:numCache>
                <c:formatCode>General</c:formatCode>
                <c:ptCount val="52"/>
                <c:pt idx="0">
                  <c:v>190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250</c:v>
                </c:pt>
                <c:pt idx="6">
                  <c:v>220</c:v>
                </c:pt>
                <c:pt idx="7">
                  <c:v>230</c:v>
                </c:pt>
                <c:pt idx="8">
                  <c:v>210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250</c:v>
                </c:pt>
                <c:pt idx="13">
                  <c:v>260</c:v>
                </c:pt>
                <c:pt idx="14">
                  <c:v>220</c:v>
                </c:pt>
                <c:pt idx="15">
                  <c:v>250</c:v>
                </c:pt>
                <c:pt idx="16">
                  <c:v>200</c:v>
                </c:pt>
                <c:pt idx="17">
                  <c:v>240</c:v>
                </c:pt>
                <c:pt idx="18">
                  <c:v>220</c:v>
                </c:pt>
                <c:pt idx="19">
                  <c:v>230</c:v>
                </c:pt>
                <c:pt idx="20">
                  <c:v>200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210</c:v>
                </c:pt>
                <c:pt idx="26">
                  <c:v>280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220</c:v>
                </c:pt>
                <c:pt idx="33">
                  <c:v>220</c:v>
                </c:pt>
                <c:pt idx="34">
                  <c:v>200</c:v>
                </c:pt>
                <c:pt idx="35">
                  <c:v>220</c:v>
                </c:pt>
                <c:pt idx="36">
                  <c:v>250</c:v>
                </c:pt>
                <c:pt idx="37">
                  <c:v>250</c:v>
                </c:pt>
                <c:pt idx="38">
                  <c:v>220</c:v>
                </c:pt>
                <c:pt idx="39">
                  <c:v>210</c:v>
                </c:pt>
                <c:pt idx="40">
                  <c:v>220</c:v>
                </c:pt>
                <c:pt idx="41">
                  <c:v>320</c:v>
                </c:pt>
                <c:pt idx="42">
                  <c:v>250</c:v>
                </c:pt>
                <c:pt idx="43">
                  <c:v>300</c:v>
                </c:pt>
                <c:pt idx="44">
                  <c:v>170</c:v>
                </c:pt>
                <c:pt idx="45">
                  <c:v>250</c:v>
                </c:pt>
                <c:pt idx="46">
                  <c:v>200</c:v>
                </c:pt>
                <c:pt idx="47">
                  <c:v>350</c:v>
                </c:pt>
                <c:pt idx="48">
                  <c:v>200</c:v>
                </c:pt>
                <c:pt idx="49">
                  <c:v>220</c:v>
                </c:pt>
                <c:pt idx="50">
                  <c:v>220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FA10-4B91-AD19-346336EDE7EE}"/>
            </c:ext>
          </c:extLst>
        </c:ser>
        <c:ser>
          <c:idx val="61"/>
          <c:order val="61"/>
          <c:tx>
            <c:strRef>
              <c:f>'2020年全井戸集計表'!$DY$2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'2020年全井戸集計表'!$DY$3:$DY$54</c:f>
              <c:numCache>
                <c:formatCode>General</c:formatCode>
                <c:ptCount val="52"/>
                <c:pt idx="0">
                  <c:v>25</c:v>
                </c:pt>
                <c:pt idx="1">
                  <c:v>40</c:v>
                </c:pt>
                <c:pt idx="2">
                  <c:v>45</c:v>
                </c:pt>
                <c:pt idx="3">
                  <c:v>60</c:v>
                </c:pt>
                <c:pt idx="4">
                  <c:v>25</c:v>
                </c:pt>
                <c:pt idx="5">
                  <c:v>40</c:v>
                </c:pt>
                <c:pt idx="6">
                  <c:v>60</c:v>
                </c:pt>
                <c:pt idx="7">
                  <c:v>230</c:v>
                </c:pt>
                <c:pt idx="8">
                  <c:v>400</c:v>
                </c:pt>
                <c:pt idx="9">
                  <c:v>500</c:v>
                </c:pt>
                <c:pt idx="10">
                  <c:v>400</c:v>
                </c:pt>
                <c:pt idx="11">
                  <c:v>120</c:v>
                </c:pt>
                <c:pt idx="12">
                  <c:v>10</c:v>
                </c:pt>
                <c:pt idx="13">
                  <c:v>130</c:v>
                </c:pt>
                <c:pt idx="14">
                  <c:v>10</c:v>
                </c:pt>
                <c:pt idx="15">
                  <c:v>10</c:v>
                </c:pt>
                <c:pt idx="16">
                  <c:v>110</c:v>
                </c:pt>
                <c:pt idx="17">
                  <c:v>200</c:v>
                </c:pt>
                <c:pt idx="18">
                  <c:v>220</c:v>
                </c:pt>
                <c:pt idx="19">
                  <c:v>180</c:v>
                </c:pt>
                <c:pt idx="20">
                  <c:v>200</c:v>
                </c:pt>
                <c:pt idx="21">
                  <c:v>200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10</c:v>
                </c:pt>
                <c:pt idx="26">
                  <c:v>5</c:v>
                </c:pt>
                <c:pt idx="27">
                  <c:v>50</c:v>
                </c:pt>
                <c:pt idx="28">
                  <c:v>10</c:v>
                </c:pt>
                <c:pt idx="29">
                  <c:v>10</c:v>
                </c:pt>
                <c:pt idx="30">
                  <c:v>120</c:v>
                </c:pt>
                <c:pt idx="31">
                  <c:v>200</c:v>
                </c:pt>
                <c:pt idx="32">
                  <c:v>200</c:v>
                </c:pt>
                <c:pt idx="33">
                  <c:v>220</c:v>
                </c:pt>
                <c:pt idx="34">
                  <c:v>250</c:v>
                </c:pt>
                <c:pt idx="35">
                  <c:v>230</c:v>
                </c:pt>
                <c:pt idx="36">
                  <c:v>5</c:v>
                </c:pt>
                <c:pt idx="37">
                  <c:v>160</c:v>
                </c:pt>
                <c:pt idx="38">
                  <c:v>25</c:v>
                </c:pt>
                <c:pt idx="39">
                  <c:v>210</c:v>
                </c:pt>
                <c:pt idx="40">
                  <c:v>10</c:v>
                </c:pt>
                <c:pt idx="41">
                  <c:v>55</c:v>
                </c:pt>
                <c:pt idx="42">
                  <c:v>140</c:v>
                </c:pt>
                <c:pt idx="43">
                  <c:v>190</c:v>
                </c:pt>
                <c:pt idx="44">
                  <c:v>170</c:v>
                </c:pt>
                <c:pt idx="45">
                  <c:v>210</c:v>
                </c:pt>
                <c:pt idx="46">
                  <c:v>200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A10-4B91-AD19-346336EDE7EE}"/>
            </c:ext>
          </c:extLst>
        </c:ser>
        <c:ser>
          <c:idx val="62"/>
          <c:order val="62"/>
          <c:tx>
            <c:strRef>
              <c:f>'2020年全井戸集計表'!$EB$2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45</c:v>
                </c:pt>
                <c:pt idx="2">
                  <c:v>55</c:v>
                </c:pt>
                <c:pt idx="3">
                  <c:v>50</c:v>
                </c:pt>
                <c:pt idx="4">
                  <c:v>60</c:v>
                </c:pt>
                <c:pt idx="5">
                  <c:v>35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55</c:v>
                </c:pt>
                <c:pt idx="12">
                  <c:v>45</c:v>
                </c:pt>
                <c:pt idx="13">
                  <c:v>160</c:v>
                </c:pt>
                <c:pt idx="14">
                  <c:v>300</c:v>
                </c:pt>
                <c:pt idx="15">
                  <c:v>300</c:v>
                </c:pt>
                <c:pt idx="16">
                  <c:v>330</c:v>
                </c:pt>
                <c:pt idx="17">
                  <c:v>300</c:v>
                </c:pt>
                <c:pt idx="18">
                  <c:v>380</c:v>
                </c:pt>
                <c:pt idx="19">
                  <c:v>260</c:v>
                </c:pt>
                <c:pt idx="20">
                  <c:v>320</c:v>
                </c:pt>
                <c:pt idx="21">
                  <c:v>190</c:v>
                </c:pt>
                <c:pt idx="22">
                  <c:v>300</c:v>
                </c:pt>
                <c:pt idx="23">
                  <c:v>220</c:v>
                </c:pt>
                <c:pt idx="24">
                  <c:v>300</c:v>
                </c:pt>
                <c:pt idx="25">
                  <c:v>310</c:v>
                </c:pt>
                <c:pt idx="26">
                  <c:v>420</c:v>
                </c:pt>
                <c:pt idx="27">
                  <c:v>260</c:v>
                </c:pt>
                <c:pt idx="28">
                  <c:v>420</c:v>
                </c:pt>
                <c:pt idx="29">
                  <c:v>300</c:v>
                </c:pt>
                <c:pt idx="30">
                  <c:v>380</c:v>
                </c:pt>
                <c:pt idx="31">
                  <c:v>250</c:v>
                </c:pt>
                <c:pt idx="32">
                  <c:v>300</c:v>
                </c:pt>
                <c:pt idx="33">
                  <c:v>300</c:v>
                </c:pt>
                <c:pt idx="34">
                  <c:v>320</c:v>
                </c:pt>
                <c:pt idx="35">
                  <c:v>210</c:v>
                </c:pt>
                <c:pt idx="36">
                  <c:v>300</c:v>
                </c:pt>
                <c:pt idx="37">
                  <c:v>380</c:v>
                </c:pt>
                <c:pt idx="38">
                  <c:v>380</c:v>
                </c:pt>
                <c:pt idx="39">
                  <c:v>380</c:v>
                </c:pt>
                <c:pt idx="40">
                  <c:v>400</c:v>
                </c:pt>
                <c:pt idx="41">
                  <c:v>500</c:v>
                </c:pt>
                <c:pt idx="42">
                  <c:v>520</c:v>
                </c:pt>
                <c:pt idx="43">
                  <c:v>500</c:v>
                </c:pt>
                <c:pt idx="44">
                  <c:v>400</c:v>
                </c:pt>
                <c:pt idx="45">
                  <c:v>480</c:v>
                </c:pt>
                <c:pt idx="46">
                  <c:v>550</c:v>
                </c:pt>
                <c:pt idx="47">
                  <c:v>550</c:v>
                </c:pt>
                <c:pt idx="48">
                  <c:v>420</c:v>
                </c:pt>
                <c:pt idx="49">
                  <c:v>450</c:v>
                </c:pt>
                <c:pt idx="50">
                  <c:v>400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FA10-4B91-AD19-346336ED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17712"/>
        <c:axId val="431447360"/>
      </c:lineChart>
      <c:catAx>
        <c:axId val="43291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31447360"/>
        <c:crosses val="autoZero"/>
        <c:auto val="1"/>
        <c:lblAlgn val="ctr"/>
        <c:lblOffset val="100"/>
        <c:noMultiLvlLbl val="0"/>
      </c:catAx>
      <c:valAx>
        <c:axId val="431447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3291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547884419618381"/>
          <c:y val="4.3287216614701703E-2"/>
          <c:w val="1.38947038709509E-2"/>
          <c:h val="0.9429261983077210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'2020年全井戸集計表'!$BM$2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'2020年全井戸集計表'!$BM$3:$BM$54</c:f>
              <c:numCache>
                <c:formatCode>0.000_ </c:formatCode>
                <c:ptCount val="52"/>
                <c:pt idx="0">
                  <c:v>51.835000000000001</c:v>
                </c:pt>
                <c:pt idx="1">
                  <c:v>51.759</c:v>
                </c:pt>
                <c:pt idx="2">
                  <c:v>51.752000000000002</c:v>
                </c:pt>
                <c:pt idx="3">
                  <c:v>51.853000000000002</c:v>
                </c:pt>
                <c:pt idx="4">
                  <c:v>51.857000000000006</c:v>
                </c:pt>
                <c:pt idx="5">
                  <c:v>51.779000000000003</c:v>
                </c:pt>
                <c:pt idx="6">
                  <c:v>51.727000000000004</c:v>
                </c:pt>
                <c:pt idx="7">
                  <c:v>50.506</c:v>
                </c:pt>
                <c:pt idx="8">
                  <c:v>50.64</c:v>
                </c:pt>
                <c:pt idx="9">
                  <c:v>51.185000000000002</c:v>
                </c:pt>
                <c:pt idx="10">
                  <c:v>50.748000000000005</c:v>
                </c:pt>
                <c:pt idx="11">
                  <c:v>50.782000000000004</c:v>
                </c:pt>
                <c:pt idx="12">
                  <c:v>50.467000000000006</c:v>
                </c:pt>
                <c:pt idx="13">
                  <c:v>49.845000000000006</c:v>
                </c:pt>
                <c:pt idx="14">
                  <c:v>49.868000000000002</c:v>
                </c:pt>
                <c:pt idx="15">
                  <c:v>50.025000000000006</c:v>
                </c:pt>
                <c:pt idx="16">
                  <c:v>49.822000000000003</c:v>
                </c:pt>
                <c:pt idx="17">
                  <c:v>49.758000000000003</c:v>
                </c:pt>
                <c:pt idx="18">
                  <c:v>49.767000000000003</c:v>
                </c:pt>
                <c:pt idx="19">
                  <c:v>49.970000000000006</c:v>
                </c:pt>
                <c:pt idx="20">
                  <c:v>49.757000000000005</c:v>
                </c:pt>
                <c:pt idx="21">
                  <c:v>49.74</c:v>
                </c:pt>
                <c:pt idx="22">
                  <c:v>49.7</c:v>
                </c:pt>
                <c:pt idx="23">
                  <c:v>49.729000000000006</c:v>
                </c:pt>
                <c:pt idx="24">
                  <c:v>49.872</c:v>
                </c:pt>
                <c:pt idx="25">
                  <c:v>49.834000000000003</c:v>
                </c:pt>
                <c:pt idx="26">
                  <c:v>50.1</c:v>
                </c:pt>
                <c:pt idx="27">
                  <c:v>50.092000000000006</c:v>
                </c:pt>
                <c:pt idx="28">
                  <c:v>50.015000000000001</c:v>
                </c:pt>
                <c:pt idx="29">
                  <c:v>49.996000000000002</c:v>
                </c:pt>
                <c:pt idx="30">
                  <c:v>49.887</c:v>
                </c:pt>
                <c:pt idx="31">
                  <c:v>49.86</c:v>
                </c:pt>
                <c:pt idx="32">
                  <c:v>49.828000000000003</c:v>
                </c:pt>
                <c:pt idx="33">
                  <c:v>49.813000000000002</c:v>
                </c:pt>
                <c:pt idx="34">
                  <c:v>49.790000000000006</c:v>
                </c:pt>
                <c:pt idx="35">
                  <c:v>49.855000000000004</c:v>
                </c:pt>
                <c:pt idx="36">
                  <c:v>50.021000000000001</c:v>
                </c:pt>
                <c:pt idx="37">
                  <c:v>49.917000000000002</c:v>
                </c:pt>
                <c:pt idx="38">
                  <c:v>49.883000000000003</c:v>
                </c:pt>
                <c:pt idx="39">
                  <c:v>49.825000000000003</c:v>
                </c:pt>
                <c:pt idx="40">
                  <c:v>50.504000000000005</c:v>
                </c:pt>
                <c:pt idx="41">
                  <c:v>50.09</c:v>
                </c:pt>
                <c:pt idx="42">
                  <c:v>49.987000000000002</c:v>
                </c:pt>
                <c:pt idx="43">
                  <c:v>49.967000000000006</c:v>
                </c:pt>
                <c:pt idx="44">
                  <c:v>49.969000000000001</c:v>
                </c:pt>
                <c:pt idx="45">
                  <c:v>49.902000000000001</c:v>
                </c:pt>
                <c:pt idx="46">
                  <c:v>49.865000000000002</c:v>
                </c:pt>
                <c:pt idx="47">
                  <c:v>49.839000000000006</c:v>
                </c:pt>
                <c:pt idx="48">
                  <c:v>49.879000000000005</c:v>
                </c:pt>
                <c:pt idx="49">
                  <c:v>50.74</c:v>
                </c:pt>
                <c:pt idx="50">
                  <c:v>49.769000000000005</c:v>
                </c:pt>
                <c:pt idx="51">
                  <c:v>49.758000000000003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95272"/>
        <c:axId val="436195664"/>
      </c:lineChart>
      <c:catAx>
        <c:axId val="43619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6195664"/>
        <c:crosses val="autoZero"/>
        <c:auto val="1"/>
        <c:lblAlgn val="ctr"/>
        <c:lblOffset val="100"/>
        <c:noMultiLvlLbl val="0"/>
      </c:catAx>
      <c:valAx>
        <c:axId val="436195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6195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'2020年全井戸集計表'!$D$2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'2020年全井戸集計表'!$E$2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'2020年全井戸集計表'!$E$3:$E$54</c:f>
              <c:numCache>
                <c:formatCode>0.000_ </c:formatCode>
                <c:ptCount val="52"/>
                <c:pt idx="0">
                  <c:v>57.491</c:v>
                </c:pt>
                <c:pt idx="1">
                  <c:v>57.351999999999997</c:v>
                </c:pt>
                <c:pt idx="2">
                  <c:v>57.208999999999996</c:v>
                </c:pt>
                <c:pt idx="3">
                  <c:v>57.204999999999998</c:v>
                </c:pt>
                <c:pt idx="4">
                  <c:v>57.388999999999996</c:v>
                </c:pt>
                <c:pt idx="5">
                  <c:v>57.762</c:v>
                </c:pt>
                <c:pt idx="6">
                  <c:v>57.408999999999999</c:v>
                </c:pt>
                <c:pt idx="7">
                  <c:v>55.481999999999999</c:v>
                </c:pt>
                <c:pt idx="8">
                  <c:v>55.093999999999994</c:v>
                </c:pt>
                <c:pt idx="9">
                  <c:v>54.817999999999998</c:v>
                </c:pt>
                <c:pt idx="10">
                  <c:v>56.070999999999998</c:v>
                </c:pt>
                <c:pt idx="11">
                  <c:v>54.473999999999997</c:v>
                </c:pt>
                <c:pt idx="12">
                  <c:v>54.025999999999996</c:v>
                </c:pt>
                <c:pt idx="13">
                  <c:v>54.120999999999995</c:v>
                </c:pt>
                <c:pt idx="14">
                  <c:v>53.888999999999996</c:v>
                </c:pt>
                <c:pt idx="15">
                  <c:v>53.875999999999998</c:v>
                </c:pt>
                <c:pt idx="16">
                  <c:v>54.055</c:v>
                </c:pt>
                <c:pt idx="17">
                  <c:v>53.741999999999997</c:v>
                </c:pt>
                <c:pt idx="18">
                  <c:v>53.661000000000001</c:v>
                </c:pt>
                <c:pt idx="19">
                  <c:v>53.473999999999997</c:v>
                </c:pt>
                <c:pt idx="20">
                  <c:v>53.456000000000003</c:v>
                </c:pt>
                <c:pt idx="21">
                  <c:v>53.376999999999995</c:v>
                </c:pt>
                <c:pt idx="22">
                  <c:v>53.280999999999999</c:v>
                </c:pt>
                <c:pt idx="23">
                  <c:v>53.232999999999997</c:v>
                </c:pt>
                <c:pt idx="24">
                  <c:v>53.210999999999999</c:v>
                </c:pt>
                <c:pt idx="25">
                  <c:v>53.634</c:v>
                </c:pt>
                <c:pt idx="26">
                  <c:v>54.275999999999996</c:v>
                </c:pt>
                <c:pt idx="27">
                  <c:v>54.824999999999996</c:v>
                </c:pt>
                <c:pt idx="28">
                  <c:v>54.994</c:v>
                </c:pt>
                <c:pt idx="29">
                  <c:v>54.884999999999998</c:v>
                </c:pt>
                <c:pt idx="30">
                  <c:v>54.613</c:v>
                </c:pt>
                <c:pt idx="31">
                  <c:v>54.206000000000003</c:v>
                </c:pt>
                <c:pt idx="32">
                  <c:v>53.923999999999999</c:v>
                </c:pt>
                <c:pt idx="33">
                  <c:v>53.673000000000002</c:v>
                </c:pt>
                <c:pt idx="34">
                  <c:v>53.530999999999999</c:v>
                </c:pt>
                <c:pt idx="35">
                  <c:v>53.384999999999998</c:v>
                </c:pt>
                <c:pt idx="36">
                  <c:v>54.292999999999999</c:v>
                </c:pt>
                <c:pt idx="37">
                  <c:v>53.617999999999995</c:v>
                </c:pt>
                <c:pt idx="38">
                  <c:v>53.789000000000001</c:v>
                </c:pt>
                <c:pt idx="39">
                  <c:v>54.075999999999993</c:v>
                </c:pt>
                <c:pt idx="40">
                  <c:v>54.429000000000002</c:v>
                </c:pt>
                <c:pt idx="41">
                  <c:v>54.769999999999996</c:v>
                </c:pt>
                <c:pt idx="42">
                  <c:v>54.757999999999996</c:v>
                </c:pt>
                <c:pt idx="43">
                  <c:v>54.470999999999997</c:v>
                </c:pt>
                <c:pt idx="44">
                  <c:v>54.572999999999993</c:v>
                </c:pt>
                <c:pt idx="45">
                  <c:v>53.941999999999993</c:v>
                </c:pt>
                <c:pt idx="46">
                  <c:v>53.768000000000001</c:v>
                </c:pt>
                <c:pt idx="47">
                  <c:v>53.605999999999995</c:v>
                </c:pt>
                <c:pt idx="48">
                  <c:v>53.534999999999997</c:v>
                </c:pt>
                <c:pt idx="49">
                  <c:v>53.448999999999998</c:v>
                </c:pt>
                <c:pt idx="50">
                  <c:v>53.366999999999997</c:v>
                </c:pt>
                <c:pt idx="51">
                  <c:v>53.259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'2020年全井戸集計表'!$F$2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'2020年全井戸集計表'!$F$3:$F$54</c:f>
              <c:numCache>
                <c:formatCode>0.000_ </c:formatCode>
                <c:ptCount val="52"/>
                <c:pt idx="0">
                  <c:v>57.555000000000007</c:v>
                </c:pt>
                <c:pt idx="1">
                  <c:v>57.39</c:v>
                </c:pt>
                <c:pt idx="2">
                  <c:v>57.433000000000007</c:v>
                </c:pt>
                <c:pt idx="3">
                  <c:v>57.373000000000005</c:v>
                </c:pt>
                <c:pt idx="4">
                  <c:v>57.647000000000006</c:v>
                </c:pt>
                <c:pt idx="5">
                  <c:v>57.82</c:v>
                </c:pt>
                <c:pt idx="6">
                  <c:v>57.197000000000003</c:v>
                </c:pt>
                <c:pt idx="7">
                  <c:v>53.127000000000002</c:v>
                </c:pt>
                <c:pt idx="8">
                  <c:v>53.102000000000004</c:v>
                </c:pt>
                <c:pt idx="9">
                  <c:v>53.28</c:v>
                </c:pt>
                <c:pt idx="10">
                  <c:v>49.856999999999999</c:v>
                </c:pt>
                <c:pt idx="11">
                  <c:v>50.255000000000003</c:v>
                </c:pt>
                <c:pt idx="12">
                  <c:v>49.026000000000003</c:v>
                </c:pt>
                <c:pt idx="13">
                  <c:v>48.704999999999998</c:v>
                </c:pt>
                <c:pt idx="14">
                  <c:v>48.575000000000003</c:v>
                </c:pt>
                <c:pt idx="15">
                  <c:v>48.75</c:v>
                </c:pt>
                <c:pt idx="16">
                  <c:v>48.648000000000003</c:v>
                </c:pt>
                <c:pt idx="17">
                  <c:v>48.58</c:v>
                </c:pt>
                <c:pt idx="18">
                  <c:v>48.544000000000004</c:v>
                </c:pt>
                <c:pt idx="19">
                  <c:v>48.475000000000001</c:v>
                </c:pt>
                <c:pt idx="20">
                  <c:v>48.509</c:v>
                </c:pt>
                <c:pt idx="21">
                  <c:v>48.463000000000008</c:v>
                </c:pt>
                <c:pt idx="22">
                  <c:v>48.418000000000006</c:v>
                </c:pt>
                <c:pt idx="23">
                  <c:v>48.427000000000007</c:v>
                </c:pt>
                <c:pt idx="24">
                  <c:v>48.496000000000002</c:v>
                </c:pt>
                <c:pt idx="25">
                  <c:v>48.69</c:v>
                </c:pt>
                <c:pt idx="26">
                  <c:v>48.963000000000008</c:v>
                </c:pt>
                <c:pt idx="27">
                  <c:v>49.022000000000006</c:v>
                </c:pt>
                <c:pt idx="28">
                  <c:v>49.161000000000001</c:v>
                </c:pt>
                <c:pt idx="29">
                  <c:v>49.067000000000007</c:v>
                </c:pt>
                <c:pt idx="30">
                  <c:v>48.957999999999998</c:v>
                </c:pt>
                <c:pt idx="31">
                  <c:v>48.81</c:v>
                </c:pt>
                <c:pt idx="32">
                  <c:v>48.716999999999999</c:v>
                </c:pt>
                <c:pt idx="33">
                  <c:v>48.654000000000003</c:v>
                </c:pt>
                <c:pt idx="34">
                  <c:v>48.606000000000002</c:v>
                </c:pt>
                <c:pt idx="35">
                  <c:v>48.585000000000008</c:v>
                </c:pt>
                <c:pt idx="36">
                  <c:v>48.59</c:v>
                </c:pt>
                <c:pt idx="37">
                  <c:v>48.503</c:v>
                </c:pt>
                <c:pt idx="38">
                  <c:v>48.802000000000007</c:v>
                </c:pt>
                <c:pt idx="39">
                  <c:v>48.751000000000005</c:v>
                </c:pt>
                <c:pt idx="40">
                  <c:v>48.97</c:v>
                </c:pt>
                <c:pt idx="41">
                  <c:v>49.117000000000004</c:v>
                </c:pt>
                <c:pt idx="42">
                  <c:v>49.047000000000004</c:v>
                </c:pt>
                <c:pt idx="43">
                  <c:v>48.918000000000006</c:v>
                </c:pt>
                <c:pt idx="44">
                  <c:v>48.882000000000005</c:v>
                </c:pt>
                <c:pt idx="45">
                  <c:v>48.7</c:v>
                </c:pt>
                <c:pt idx="46">
                  <c:v>48.633000000000003</c:v>
                </c:pt>
                <c:pt idx="47">
                  <c:v>48.572000000000003</c:v>
                </c:pt>
                <c:pt idx="48">
                  <c:v>48.575000000000003</c:v>
                </c:pt>
                <c:pt idx="49">
                  <c:v>48.53</c:v>
                </c:pt>
                <c:pt idx="50">
                  <c:v>48.444000000000003</c:v>
                </c:pt>
                <c:pt idx="51">
                  <c:v>48.429000000000002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57704"/>
        <c:axId val="432865664"/>
      </c:lineChart>
      <c:catAx>
        <c:axId val="43295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865664"/>
        <c:crosses val="autoZero"/>
        <c:auto val="1"/>
        <c:lblAlgn val="ctr"/>
        <c:lblOffset val="100"/>
        <c:noMultiLvlLbl val="0"/>
      </c:catAx>
      <c:valAx>
        <c:axId val="432865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2957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584377232432788"/>
          <c:y val="3.944223231302344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'2020年全井戸集計表'!$H$2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'2020年全井戸集計表'!$I$2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'2020年全井戸集計表'!$I$3:$I$54</c:f>
              <c:numCache>
                <c:formatCode>0.000_ </c:formatCode>
                <c:ptCount val="52"/>
                <c:pt idx="0">
                  <c:v>55.666999999999994</c:v>
                </c:pt>
                <c:pt idx="1">
                  <c:v>55.611999999999995</c:v>
                </c:pt>
                <c:pt idx="2">
                  <c:v>55.47699999999999</c:v>
                </c:pt>
                <c:pt idx="3">
                  <c:v>55.509999999999991</c:v>
                </c:pt>
                <c:pt idx="4">
                  <c:v>55.86399999999999</c:v>
                </c:pt>
                <c:pt idx="5">
                  <c:v>55.627999999999993</c:v>
                </c:pt>
                <c:pt idx="6">
                  <c:v>55.370999999999995</c:v>
                </c:pt>
                <c:pt idx="7">
                  <c:v>53.074999999999996</c:v>
                </c:pt>
                <c:pt idx="8">
                  <c:v>52.965999999999994</c:v>
                </c:pt>
                <c:pt idx="9">
                  <c:v>52.952999999999989</c:v>
                </c:pt>
                <c:pt idx="10">
                  <c:v>54.445999999999991</c:v>
                </c:pt>
                <c:pt idx="11">
                  <c:v>52.936999999999998</c:v>
                </c:pt>
                <c:pt idx="12">
                  <c:v>54.158999999999992</c:v>
                </c:pt>
                <c:pt idx="13">
                  <c:v>52.929999999999993</c:v>
                </c:pt>
                <c:pt idx="14">
                  <c:v>52.428999999999995</c:v>
                </c:pt>
                <c:pt idx="15">
                  <c:v>52.501999999999995</c:v>
                </c:pt>
                <c:pt idx="16">
                  <c:v>52.154999999999994</c:v>
                </c:pt>
                <c:pt idx="17">
                  <c:v>51.892999999999994</c:v>
                </c:pt>
                <c:pt idx="18">
                  <c:v>51.856999999999992</c:v>
                </c:pt>
                <c:pt idx="19">
                  <c:v>51.756999999999991</c:v>
                </c:pt>
                <c:pt idx="20">
                  <c:v>51.750999999999991</c:v>
                </c:pt>
                <c:pt idx="21">
                  <c:v>51.650999999999996</c:v>
                </c:pt>
                <c:pt idx="22">
                  <c:v>51.599999999999994</c:v>
                </c:pt>
                <c:pt idx="23">
                  <c:v>51.643999999999991</c:v>
                </c:pt>
                <c:pt idx="24">
                  <c:v>51.620999999999995</c:v>
                </c:pt>
                <c:pt idx="25">
                  <c:v>52.025999999999996</c:v>
                </c:pt>
                <c:pt idx="26">
                  <c:v>52.415999999999997</c:v>
                </c:pt>
                <c:pt idx="27">
                  <c:v>52.638999999999996</c:v>
                </c:pt>
                <c:pt idx="28">
                  <c:v>52.968999999999994</c:v>
                </c:pt>
                <c:pt idx="29">
                  <c:v>52.678999999999995</c:v>
                </c:pt>
                <c:pt idx="30">
                  <c:v>52.331999999999994</c:v>
                </c:pt>
                <c:pt idx="31">
                  <c:v>52.031999999999996</c:v>
                </c:pt>
                <c:pt idx="32">
                  <c:v>51.880999999999993</c:v>
                </c:pt>
                <c:pt idx="33">
                  <c:v>51.772999999999996</c:v>
                </c:pt>
                <c:pt idx="34">
                  <c:v>51.700999999999993</c:v>
                </c:pt>
                <c:pt idx="35">
                  <c:v>51.614999999999995</c:v>
                </c:pt>
                <c:pt idx="36">
                  <c:v>52.637999999999991</c:v>
                </c:pt>
                <c:pt idx="37">
                  <c:v>51.91</c:v>
                </c:pt>
                <c:pt idx="38">
                  <c:v>52.389999999999993</c:v>
                </c:pt>
                <c:pt idx="39">
                  <c:v>52.189999999999991</c:v>
                </c:pt>
                <c:pt idx="40">
                  <c:v>52.921999999999997</c:v>
                </c:pt>
                <c:pt idx="41">
                  <c:v>52.685999999999993</c:v>
                </c:pt>
                <c:pt idx="42">
                  <c:v>52.638999999999996</c:v>
                </c:pt>
                <c:pt idx="43">
                  <c:v>52.434999999999995</c:v>
                </c:pt>
                <c:pt idx="44">
                  <c:v>52.691999999999993</c:v>
                </c:pt>
                <c:pt idx="45">
                  <c:v>52.181999999999995</c:v>
                </c:pt>
                <c:pt idx="46">
                  <c:v>51.947999999999993</c:v>
                </c:pt>
                <c:pt idx="47">
                  <c:v>51.907999999999994</c:v>
                </c:pt>
                <c:pt idx="48">
                  <c:v>51.952999999999989</c:v>
                </c:pt>
                <c:pt idx="49">
                  <c:v>51.943999999999996</c:v>
                </c:pt>
                <c:pt idx="50">
                  <c:v>51.954999999999991</c:v>
                </c:pt>
                <c:pt idx="51">
                  <c:v>51.86999999999999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'2020年全井戸集計表'!$J$2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'2020年全井戸集計表'!$J$3:$J$54</c:f>
              <c:numCache>
                <c:formatCode>0.000_ </c:formatCode>
                <c:ptCount val="52"/>
                <c:pt idx="0">
                  <c:v>55.033000000000001</c:v>
                </c:pt>
                <c:pt idx="1">
                  <c:v>54.945999999999998</c:v>
                </c:pt>
                <c:pt idx="2">
                  <c:v>55.000999999999998</c:v>
                </c:pt>
                <c:pt idx="3">
                  <c:v>54.939</c:v>
                </c:pt>
                <c:pt idx="4">
                  <c:v>54.942999999999998</c:v>
                </c:pt>
                <c:pt idx="5">
                  <c:v>55.037999999999997</c:v>
                </c:pt>
                <c:pt idx="6">
                  <c:v>54.863</c:v>
                </c:pt>
                <c:pt idx="7">
                  <c:v>47.790999999999997</c:v>
                </c:pt>
                <c:pt idx="8">
                  <c:v>48.280999999999999</c:v>
                </c:pt>
                <c:pt idx="9">
                  <c:v>48.640999999999998</c:v>
                </c:pt>
                <c:pt idx="10">
                  <c:v>49.814999999999998</c:v>
                </c:pt>
                <c:pt idx="11">
                  <c:v>53.695999999999998</c:v>
                </c:pt>
                <c:pt idx="12">
                  <c:v>47.671999999999997</c:v>
                </c:pt>
                <c:pt idx="13">
                  <c:v>46.085999999999999</c:v>
                </c:pt>
                <c:pt idx="14">
                  <c:v>46.12</c:v>
                </c:pt>
                <c:pt idx="15">
                  <c:v>46.161000000000001</c:v>
                </c:pt>
                <c:pt idx="16">
                  <c:v>46.111999999999995</c:v>
                </c:pt>
                <c:pt idx="17">
                  <c:v>46.067999999999998</c:v>
                </c:pt>
                <c:pt idx="18">
                  <c:v>46.104999999999997</c:v>
                </c:pt>
                <c:pt idx="19">
                  <c:v>46.054000000000002</c:v>
                </c:pt>
                <c:pt idx="20">
                  <c:v>46.101999999999997</c:v>
                </c:pt>
                <c:pt idx="21">
                  <c:v>46.101999999999997</c:v>
                </c:pt>
                <c:pt idx="22">
                  <c:v>46.100999999999999</c:v>
                </c:pt>
                <c:pt idx="23">
                  <c:v>46.085999999999999</c:v>
                </c:pt>
                <c:pt idx="24">
                  <c:v>46.099999999999994</c:v>
                </c:pt>
                <c:pt idx="25">
                  <c:v>46.185999999999993</c:v>
                </c:pt>
                <c:pt idx="26">
                  <c:v>46.375</c:v>
                </c:pt>
                <c:pt idx="27">
                  <c:v>46.223999999999997</c:v>
                </c:pt>
                <c:pt idx="28">
                  <c:v>46.316999999999993</c:v>
                </c:pt>
                <c:pt idx="29">
                  <c:v>46.277999999999999</c:v>
                </c:pt>
                <c:pt idx="30">
                  <c:v>46.224999999999994</c:v>
                </c:pt>
                <c:pt idx="31">
                  <c:v>46.180999999999997</c:v>
                </c:pt>
                <c:pt idx="32">
                  <c:v>46.197999999999993</c:v>
                </c:pt>
                <c:pt idx="33">
                  <c:v>46.164000000000001</c:v>
                </c:pt>
                <c:pt idx="34">
                  <c:v>46.131</c:v>
                </c:pt>
                <c:pt idx="35">
                  <c:v>46.147999999999996</c:v>
                </c:pt>
                <c:pt idx="36">
                  <c:v>46.046999999999997</c:v>
                </c:pt>
                <c:pt idx="37">
                  <c:v>46.122999999999998</c:v>
                </c:pt>
                <c:pt idx="38">
                  <c:v>46.354999999999997</c:v>
                </c:pt>
                <c:pt idx="39">
                  <c:v>46.203999999999994</c:v>
                </c:pt>
                <c:pt idx="40">
                  <c:v>46.317999999999998</c:v>
                </c:pt>
                <c:pt idx="41">
                  <c:v>46.37</c:v>
                </c:pt>
                <c:pt idx="42">
                  <c:v>46.366</c:v>
                </c:pt>
                <c:pt idx="43">
                  <c:v>46.277000000000001</c:v>
                </c:pt>
                <c:pt idx="44">
                  <c:v>46.322999999999993</c:v>
                </c:pt>
                <c:pt idx="45">
                  <c:v>46.216999999999999</c:v>
                </c:pt>
                <c:pt idx="46">
                  <c:v>46.211999999999996</c:v>
                </c:pt>
                <c:pt idx="47">
                  <c:v>46.198999999999998</c:v>
                </c:pt>
                <c:pt idx="48">
                  <c:v>46.350999999999999</c:v>
                </c:pt>
                <c:pt idx="49">
                  <c:v>46.203000000000003</c:v>
                </c:pt>
                <c:pt idx="50">
                  <c:v>46.173000000000002</c:v>
                </c:pt>
                <c:pt idx="51">
                  <c:v>46.143000000000001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17960"/>
        <c:axId val="252959032"/>
      </c:lineChart>
      <c:catAx>
        <c:axId val="43271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52959032"/>
        <c:crosses val="autoZero"/>
        <c:auto val="1"/>
        <c:lblAlgn val="ctr"/>
        <c:lblOffset val="100"/>
        <c:noMultiLvlLbl val="0"/>
      </c:catAx>
      <c:valAx>
        <c:axId val="252959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2717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'2020年全井戸集計表'!$L$2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'2020年全井戸集計表'!$L$3:$L$54</c:f>
              <c:numCache>
                <c:formatCode>0.000_ </c:formatCode>
                <c:ptCount val="52"/>
                <c:pt idx="0">
                  <c:v>72.56</c:v>
                </c:pt>
                <c:pt idx="1">
                  <c:v>72.656999999999996</c:v>
                </c:pt>
                <c:pt idx="2">
                  <c:v>72.736999999999995</c:v>
                </c:pt>
                <c:pt idx="3">
                  <c:v>72.650999999999996</c:v>
                </c:pt>
                <c:pt idx="4">
                  <c:v>72.74799999999999</c:v>
                </c:pt>
                <c:pt idx="5">
                  <c:v>72.8</c:v>
                </c:pt>
                <c:pt idx="6">
                  <c:v>72.853999999999999</c:v>
                </c:pt>
                <c:pt idx="7">
                  <c:v>72.766999999999996</c:v>
                </c:pt>
                <c:pt idx="8">
                  <c:v>72.811999999999998</c:v>
                </c:pt>
                <c:pt idx="9">
                  <c:v>72.864000000000004</c:v>
                </c:pt>
                <c:pt idx="10">
                  <c:v>72.744</c:v>
                </c:pt>
                <c:pt idx="11">
                  <c:v>72.736000000000004</c:v>
                </c:pt>
                <c:pt idx="12">
                  <c:v>72.61099999999999</c:v>
                </c:pt>
                <c:pt idx="13">
                  <c:v>72.739999999999995</c:v>
                </c:pt>
                <c:pt idx="14">
                  <c:v>72.819999999999993</c:v>
                </c:pt>
                <c:pt idx="15">
                  <c:v>72.753</c:v>
                </c:pt>
                <c:pt idx="16">
                  <c:v>72.798000000000002</c:v>
                </c:pt>
                <c:pt idx="17">
                  <c:v>72.796999999999997</c:v>
                </c:pt>
                <c:pt idx="18">
                  <c:v>72.918999999999997</c:v>
                </c:pt>
                <c:pt idx="19">
                  <c:v>72.795000000000002</c:v>
                </c:pt>
                <c:pt idx="20">
                  <c:v>72.759999999999991</c:v>
                </c:pt>
                <c:pt idx="21">
                  <c:v>72.679000000000002</c:v>
                </c:pt>
                <c:pt idx="22">
                  <c:v>72.602000000000004</c:v>
                </c:pt>
                <c:pt idx="23">
                  <c:v>72.731999999999999</c:v>
                </c:pt>
                <c:pt idx="24">
                  <c:v>72.587000000000003</c:v>
                </c:pt>
                <c:pt idx="25">
                  <c:v>72.578999999999994</c:v>
                </c:pt>
                <c:pt idx="26">
                  <c:v>72.59899999999999</c:v>
                </c:pt>
                <c:pt idx="27">
                  <c:v>72.2</c:v>
                </c:pt>
                <c:pt idx="28">
                  <c:v>72.709999999999994</c:v>
                </c:pt>
                <c:pt idx="29">
                  <c:v>72.701999999999998</c:v>
                </c:pt>
                <c:pt idx="30">
                  <c:v>72.734999999999999</c:v>
                </c:pt>
                <c:pt idx="31">
                  <c:v>72.744</c:v>
                </c:pt>
                <c:pt idx="32">
                  <c:v>72.777000000000001</c:v>
                </c:pt>
                <c:pt idx="33">
                  <c:v>72.792000000000002</c:v>
                </c:pt>
                <c:pt idx="34">
                  <c:v>72.748999999999995</c:v>
                </c:pt>
                <c:pt idx="35">
                  <c:v>72.67</c:v>
                </c:pt>
                <c:pt idx="36">
                  <c:v>72.652999999999992</c:v>
                </c:pt>
                <c:pt idx="37">
                  <c:v>72.60499999999999</c:v>
                </c:pt>
                <c:pt idx="38">
                  <c:v>72.622</c:v>
                </c:pt>
                <c:pt idx="39">
                  <c:v>72.637</c:v>
                </c:pt>
                <c:pt idx="40">
                  <c:v>72.650999999999996</c:v>
                </c:pt>
                <c:pt idx="41">
                  <c:v>72.462000000000003</c:v>
                </c:pt>
                <c:pt idx="42">
                  <c:v>72.563000000000002</c:v>
                </c:pt>
                <c:pt idx="43">
                  <c:v>72.543999999999997</c:v>
                </c:pt>
                <c:pt idx="44">
                  <c:v>72.619</c:v>
                </c:pt>
                <c:pt idx="45">
                  <c:v>72.513000000000005</c:v>
                </c:pt>
                <c:pt idx="46">
                  <c:v>72.467999999999989</c:v>
                </c:pt>
                <c:pt idx="47">
                  <c:v>72.436999999999998</c:v>
                </c:pt>
                <c:pt idx="48">
                  <c:v>72.477999999999994</c:v>
                </c:pt>
                <c:pt idx="49">
                  <c:v>72.527000000000001</c:v>
                </c:pt>
                <c:pt idx="50">
                  <c:v>72.301000000000002</c:v>
                </c:pt>
                <c:pt idx="51">
                  <c:v>72.259999999999991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'2020年全井戸集計表'!$M$2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'2020年全井戸集計表'!$M$3:$M$54</c:f>
              <c:numCache>
                <c:formatCode>0.000_ </c:formatCode>
                <c:ptCount val="52"/>
                <c:pt idx="0">
                  <c:v>65.921999999999997</c:v>
                </c:pt>
                <c:pt idx="1">
                  <c:v>65.844999999999999</c:v>
                </c:pt>
                <c:pt idx="2">
                  <c:v>65.837000000000003</c:v>
                </c:pt>
                <c:pt idx="3">
                  <c:v>65.703999999999994</c:v>
                </c:pt>
                <c:pt idx="4">
                  <c:v>65.808999999999997</c:v>
                </c:pt>
                <c:pt idx="5">
                  <c:v>65.872</c:v>
                </c:pt>
                <c:pt idx="6">
                  <c:v>65.807000000000002</c:v>
                </c:pt>
                <c:pt idx="7">
                  <c:v>65.399000000000001</c:v>
                </c:pt>
                <c:pt idx="8">
                  <c:v>65.263000000000005</c:v>
                </c:pt>
                <c:pt idx="9">
                  <c:v>65.292000000000002</c:v>
                </c:pt>
                <c:pt idx="10">
                  <c:v>65.384999999999991</c:v>
                </c:pt>
                <c:pt idx="11">
                  <c:v>65.143000000000001</c:v>
                </c:pt>
                <c:pt idx="12">
                  <c:v>64.828999999999994</c:v>
                </c:pt>
                <c:pt idx="13">
                  <c:v>64.876999999999995</c:v>
                </c:pt>
                <c:pt idx="14">
                  <c:v>64.867999999999995</c:v>
                </c:pt>
                <c:pt idx="15">
                  <c:v>64.947000000000003</c:v>
                </c:pt>
                <c:pt idx="16">
                  <c:v>64.968999999999994</c:v>
                </c:pt>
                <c:pt idx="17">
                  <c:v>64.978999999999999</c:v>
                </c:pt>
                <c:pt idx="18">
                  <c:v>65.072000000000003</c:v>
                </c:pt>
                <c:pt idx="19">
                  <c:v>64.905000000000001</c:v>
                </c:pt>
                <c:pt idx="20">
                  <c:v>64.861999999999995</c:v>
                </c:pt>
                <c:pt idx="21">
                  <c:v>64.798000000000002</c:v>
                </c:pt>
                <c:pt idx="22">
                  <c:v>64.703000000000003</c:v>
                </c:pt>
                <c:pt idx="23">
                  <c:v>64.807000000000002</c:v>
                </c:pt>
                <c:pt idx="24">
                  <c:v>64.733000000000004</c:v>
                </c:pt>
                <c:pt idx="25">
                  <c:v>64.772999999999996</c:v>
                </c:pt>
                <c:pt idx="26">
                  <c:v>64.902000000000001</c:v>
                </c:pt>
                <c:pt idx="27">
                  <c:v>65.076999999999998</c:v>
                </c:pt>
                <c:pt idx="28">
                  <c:v>65.176999999999992</c:v>
                </c:pt>
                <c:pt idx="29">
                  <c:v>65.197000000000003</c:v>
                </c:pt>
                <c:pt idx="30">
                  <c:v>65.180999999999997</c:v>
                </c:pt>
                <c:pt idx="31">
                  <c:v>65.103999999999999</c:v>
                </c:pt>
                <c:pt idx="32">
                  <c:v>65.076999999999998</c:v>
                </c:pt>
                <c:pt idx="33">
                  <c:v>65.019000000000005</c:v>
                </c:pt>
                <c:pt idx="34">
                  <c:v>64.929000000000002</c:v>
                </c:pt>
                <c:pt idx="35">
                  <c:v>64.849000000000004</c:v>
                </c:pt>
                <c:pt idx="36">
                  <c:v>65.013000000000005</c:v>
                </c:pt>
                <c:pt idx="37">
                  <c:v>64.960999999999999</c:v>
                </c:pt>
                <c:pt idx="38">
                  <c:v>65.001000000000005</c:v>
                </c:pt>
                <c:pt idx="39">
                  <c:v>65.111999999999995</c:v>
                </c:pt>
                <c:pt idx="40">
                  <c:v>65.14</c:v>
                </c:pt>
                <c:pt idx="41">
                  <c:v>65.17</c:v>
                </c:pt>
                <c:pt idx="42">
                  <c:v>65.244</c:v>
                </c:pt>
                <c:pt idx="43">
                  <c:v>65.533999999999992</c:v>
                </c:pt>
                <c:pt idx="44">
                  <c:v>65.194000000000003</c:v>
                </c:pt>
                <c:pt idx="45">
                  <c:v>65.009999999999991</c:v>
                </c:pt>
                <c:pt idx="46">
                  <c:v>64.884</c:v>
                </c:pt>
                <c:pt idx="47">
                  <c:v>64.823000000000008</c:v>
                </c:pt>
                <c:pt idx="48">
                  <c:v>64.819000000000003</c:v>
                </c:pt>
                <c:pt idx="49">
                  <c:v>64.869</c:v>
                </c:pt>
                <c:pt idx="50">
                  <c:v>64.682999999999993</c:v>
                </c:pt>
                <c:pt idx="51">
                  <c:v>64.646999999999991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464"/>
        <c:axId val="252957856"/>
      </c:lineChart>
      <c:catAx>
        <c:axId val="25295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52957856"/>
        <c:crosses val="autoZero"/>
        <c:auto val="1"/>
        <c:lblAlgn val="ctr"/>
        <c:lblOffset val="100"/>
        <c:noMultiLvlLbl val="0"/>
      </c:catAx>
      <c:valAx>
        <c:axId val="25295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2957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'2020年全井戸集計表'!$N$3:$N$54</c:f>
              <c:numCache>
                <c:formatCode>0.00_ </c:formatCode>
                <c:ptCount val="52"/>
                <c:pt idx="0">
                  <c:v>71.814999999999998</c:v>
                </c:pt>
                <c:pt idx="1">
                  <c:v>71.852999999999994</c:v>
                </c:pt>
                <c:pt idx="2">
                  <c:v>72.276999999999987</c:v>
                </c:pt>
                <c:pt idx="3">
                  <c:v>72.120999999999995</c:v>
                </c:pt>
                <c:pt idx="4">
                  <c:v>72.087999999999994</c:v>
                </c:pt>
                <c:pt idx="5">
                  <c:v>71.88</c:v>
                </c:pt>
                <c:pt idx="6">
                  <c:v>71.765999999999991</c:v>
                </c:pt>
                <c:pt idx="7">
                  <c:v>71.614999999999995</c:v>
                </c:pt>
                <c:pt idx="8">
                  <c:v>71.532999999999987</c:v>
                </c:pt>
                <c:pt idx="9">
                  <c:v>71.832999999999998</c:v>
                </c:pt>
                <c:pt idx="10">
                  <c:v>71.975999999999999</c:v>
                </c:pt>
                <c:pt idx="11">
                  <c:v>72.13</c:v>
                </c:pt>
                <c:pt idx="12">
                  <c:v>73.228999999999999</c:v>
                </c:pt>
                <c:pt idx="13">
                  <c:v>72.144999999999996</c:v>
                </c:pt>
                <c:pt idx="14">
                  <c:v>72.846999999999994</c:v>
                </c:pt>
                <c:pt idx="15">
                  <c:v>72.956999999999994</c:v>
                </c:pt>
                <c:pt idx="16">
                  <c:v>71.966999999999999</c:v>
                </c:pt>
                <c:pt idx="17">
                  <c:v>71.72999999999999</c:v>
                </c:pt>
                <c:pt idx="18">
                  <c:v>71.639999999999986</c:v>
                </c:pt>
                <c:pt idx="19">
                  <c:v>71.528999999999996</c:v>
                </c:pt>
                <c:pt idx="20">
                  <c:v>71.533999999999992</c:v>
                </c:pt>
                <c:pt idx="21">
                  <c:v>71.515999999999991</c:v>
                </c:pt>
                <c:pt idx="22">
                  <c:v>71.522999999999996</c:v>
                </c:pt>
                <c:pt idx="23">
                  <c:v>71.509999999999991</c:v>
                </c:pt>
                <c:pt idx="24">
                  <c:v>71.514999999999986</c:v>
                </c:pt>
                <c:pt idx="25">
                  <c:v>73.370999999999995</c:v>
                </c:pt>
                <c:pt idx="26">
                  <c:v>73.254999999999995</c:v>
                </c:pt>
                <c:pt idx="27">
                  <c:v>72.151999999999987</c:v>
                </c:pt>
                <c:pt idx="28">
                  <c:v>72.866</c:v>
                </c:pt>
                <c:pt idx="29">
                  <c:v>72.25</c:v>
                </c:pt>
                <c:pt idx="30">
                  <c:v>71.911999999999992</c:v>
                </c:pt>
                <c:pt idx="31">
                  <c:v>71.727999999999994</c:v>
                </c:pt>
                <c:pt idx="32">
                  <c:v>71.532999999999987</c:v>
                </c:pt>
                <c:pt idx="33">
                  <c:v>71.524999999999991</c:v>
                </c:pt>
                <c:pt idx="34">
                  <c:v>71.534999999999997</c:v>
                </c:pt>
                <c:pt idx="35">
                  <c:v>71.525999999999996</c:v>
                </c:pt>
                <c:pt idx="36">
                  <c:v>71.597999999999999</c:v>
                </c:pt>
                <c:pt idx="37">
                  <c:v>71.527999999999992</c:v>
                </c:pt>
                <c:pt idx="38">
                  <c:v>72.19</c:v>
                </c:pt>
                <c:pt idx="39">
                  <c:v>71.530999999999992</c:v>
                </c:pt>
                <c:pt idx="40">
                  <c:v>72.590999999999994</c:v>
                </c:pt>
                <c:pt idx="41">
                  <c:v>72.262</c:v>
                </c:pt>
                <c:pt idx="42">
                  <c:v>71.616</c:v>
                </c:pt>
                <c:pt idx="43">
                  <c:v>71.532999999999987</c:v>
                </c:pt>
                <c:pt idx="44">
                  <c:v>71.52</c:v>
                </c:pt>
                <c:pt idx="45">
                  <c:v>71.521999999999991</c:v>
                </c:pt>
                <c:pt idx="46">
                  <c:v>71.521999999999991</c:v>
                </c:pt>
                <c:pt idx="47">
                  <c:v>71.512</c:v>
                </c:pt>
                <c:pt idx="48">
                  <c:v>71.512999999999991</c:v>
                </c:pt>
                <c:pt idx="49">
                  <c:v>71.506999999999991</c:v>
                </c:pt>
                <c:pt idx="50">
                  <c:v>71.514999999999986</c:v>
                </c:pt>
                <c:pt idx="51">
                  <c:v>71.512999999999991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'2020年全井戸集計表'!$O$2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'2020年全井戸集計表'!$O$3:$O$54</c:f>
              <c:numCache>
                <c:formatCode>0.000_ </c:formatCode>
                <c:ptCount val="52"/>
                <c:pt idx="0">
                  <c:v>66.407000000000011</c:v>
                </c:pt>
                <c:pt idx="1">
                  <c:v>66.424000000000007</c:v>
                </c:pt>
                <c:pt idx="2">
                  <c:v>66.40100000000001</c:v>
                </c:pt>
                <c:pt idx="3">
                  <c:v>66.445000000000007</c:v>
                </c:pt>
                <c:pt idx="4">
                  <c:v>67.123999999999995</c:v>
                </c:pt>
                <c:pt idx="5">
                  <c:v>66.742000000000004</c:v>
                </c:pt>
                <c:pt idx="6">
                  <c:v>66.432000000000002</c:v>
                </c:pt>
                <c:pt idx="7">
                  <c:v>66.301000000000002</c:v>
                </c:pt>
                <c:pt idx="8">
                  <c:v>66.236999999999995</c:v>
                </c:pt>
                <c:pt idx="9">
                  <c:v>66.2</c:v>
                </c:pt>
                <c:pt idx="10">
                  <c:v>66.47</c:v>
                </c:pt>
                <c:pt idx="11">
                  <c:v>66.531000000000006</c:v>
                </c:pt>
                <c:pt idx="12">
                  <c:v>66.542000000000002</c:v>
                </c:pt>
                <c:pt idx="13">
                  <c:v>67.164000000000001</c:v>
                </c:pt>
                <c:pt idx="14">
                  <c:v>66.823999999999998</c:v>
                </c:pt>
                <c:pt idx="15">
                  <c:v>67.447000000000003</c:v>
                </c:pt>
                <c:pt idx="16">
                  <c:v>67.38</c:v>
                </c:pt>
                <c:pt idx="17">
                  <c:v>66.519000000000005</c:v>
                </c:pt>
                <c:pt idx="18">
                  <c:v>66.498000000000005</c:v>
                </c:pt>
                <c:pt idx="19">
                  <c:v>66.400000000000006</c:v>
                </c:pt>
                <c:pt idx="20">
                  <c:v>66.365000000000009</c:v>
                </c:pt>
                <c:pt idx="21">
                  <c:v>66.257000000000005</c:v>
                </c:pt>
                <c:pt idx="22">
                  <c:v>66.180000000000007</c:v>
                </c:pt>
                <c:pt idx="23">
                  <c:v>66.113</c:v>
                </c:pt>
                <c:pt idx="24">
                  <c:v>66.085000000000008</c:v>
                </c:pt>
                <c:pt idx="25">
                  <c:v>65.986999999999995</c:v>
                </c:pt>
                <c:pt idx="26">
                  <c:v>67.543000000000006</c:v>
                </c:pt>
                <c:pt idx="27">
                  <c:v>68.012</c:v>
                </c:pt>
                <c:pt idx="28">
                  <c:v>68.052999999999997</c:v>
                </c:pt>
                <c:pt idx="29">
                  <c:v>68.5</c:v>
                </c:pt>
                <c:pt idx="30">
                  <c:v>66.820000000000007</c:v>
                </c:pt>
                <c:pt idx="31">
                  <c:v>66.540999999999997</c:v>
                </c:pt>
                <c:pt idx="32">
                  <c:v>66.454000000000008</c:v>
                </c:pt>
                <c:pt idx="33">
                  <c:v>66.407000000000011</c:v>
                </c:pt>
                <c:pt idx="34">
                  <c:v>66.359000000000009</c:v>
                </c:pt>
                <c:pt idx="35">
                  <c:v>66.272000000000006</c:v>
                </c:pt>
                <c:pt idx="36">
                  <c:v>66.201999999999998</c:v>
                </c:pt>
                <c:pt idx="37">
                  <c:v>66.157000000000011</c:v>
                </c:pt>
                <c:pt idx="38">
                  <c:v>66.129000000000005</c:v>
                </c:pt>
                <c:pt idx="39">
                  <c:v>66.072000000000003</c:v>
                </c:pt>
                <c:pt idx="40">
                  <c:v>67.032000000000011</c:v>
                </c:pt>
                <c:pt idx="41">
                  <c:v>67.100999999999999</c:v>
                </c:pt>
                <c:pt idx="42">
                  <c:v>66.783000000000001</c:v>
                </c:pt>
                <c:pt idx="43">
                  <c:v>66.516999999999996</c:v>
                </c:pt>
                <c:pt idx="44">
                  <c:v>66.451000000000008</c:v>
                </c:pt>
                <c:pt idx="45">
                  <c:v>66.320999999999998</c:v>
                </c:pt>
                <c:pt idx="46">
                  <c:v>66.246000000000009</c:v>
                </c:pt>
                <c:pt idx="47">
                  <c:v>66.173000000000002</c:v>
                </c:pt>
                <c:pt idx="48">
                  <c:v>66.141999999999996</c:v>
                </c:pt>
                <c:pt idx="49">
                  <c:v>66.123000000000005</c:v>
                </c:pt>
                <c:pt idx="50">
                  <c:v>66.055000000000007</c:v>
                </c:pt>
                <c:pt idx="51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'2020年全井戸集計表'!$P$2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'2020年全井戸集計表'!$P$3:$P$54</c:f>
              <c:numCache>
                <c:formatCode>General</c:formatCode>
                <c:ptCount val="52"/>
                <c:pt idx="0">
                  <c:v>57.197999999999993</c:v>
                </c:pt>
                <c:pt idx="1">
                  <c:v>57.237999999999992</c:v>
                </c:pt>
                <c:pt idx="2">
                  <c:v>57.24499999999999</c:v>
                </c:pt>
                <c:pt idx="3">
                  <c:v>57.192999999999998</c:v>
                </c:pt>
                <c:pt idx="4">
                  <c:v>57.41</c:v>
                </c:pt>
                <c:pt idx="5">
                  <c:v>57.339999999999989</c:v>
                </c:pt>
                <c:pt idx="6">
                  <c:v>57.316999999999993</c:v>
                </c:pt>
                <c:pt idx="7">
                  <c:v>57.252999999999993</c:v>
                </c:pt>
                <c:pt idx="8">
                  <c:v>57.236999999999995</c:v>
                </c:pt>
                <c:pt idx="9">
                  <c:v>57.254999999999995</c:v>
                </c:pt>
                <c:pt idx="10">
                  <c:v>57.365999999999993</c:v>
                </c:pt>
                <c:pt idx="11">
                  <c:v>57.347999999999992</c:v>
                </c:pt>
                <c:pt idx="12">
                  <c:v>56.844999999999992</c:v>
                </c:pt>
                <c:pt idx="13">
                  <c:v>57.37299999999999</c:v>
                </c:pt>
                <c:pt idx="14">
                  <c:v>57.401999999999994</c:v>
                </c:pt>
                <c:pt idx="15">
                  <c:v>57.432999999999993</c:v>
                </c:pt>
                <c:pt idx="16">
                  <c:v>57.533999999999992</c:v>
                </c:pt>
                <c:pt idx="17">
                  <c:v>57.342999999999989</c:v>
                </c:pt>
                <c:pt idx="18">
                  <c:v>57.319999999999993</c:v>
                </c:pt>
                <c:pt idx="19">
                  <c:v>57.364999999999995</c:v>
                </c:pt>
                <c:pt idx="20">
                  <c:v>57.330999999999989</c:v>
                </c:pt>
                <c:pt idx="21">
                  <c:v>57.286999999999992</c:v>
                </c:pt>
                <c:pt idx="22">
                  <c:v>57.302999999999997</c:v>
                </c:pt>
                <c:pt idx="23">
                  <c:v>57.320999999999998</c:v>
                </c:pt>
                <c:pt idx="24">
                  <c:v>58.384999999999991</c:v>
                </c:pt>
                <c:pt idx="25">
                  <c:v>57.35499999999999</c:v>
                </c:pt>
                <c:pt idx="26">
                  <c:v>57.487999999999992</c:v>
                </c:pt>
                <c:pt idx="27">
                  <c:v>57.880999999999993</c:v>
                </c:pt>
                <c:pt idx="28">
                  <c:v>57.658999999999992</c:v>
                </c:pt>
                <c:pt idx="29">
                  <c:v>57.769999999999996</c:v>
                </c:pt>
                <c:pt idx="30">
                  <c:v>57.380999999999993</c:v>
                </c:pt>
                <c:pt idx="31">
                  <c:v>57.304999999999993</c:v>
                </c:pt>
                <c:pt idx="32">
                  <c:v>57.319999999999993</c:v>
                </c:pt>
                <c:pt idx="33">
                  <c:v>57.322999999999993</c:v>
                </c:pt>
                <c:pt idx="34">
                  <c:v>57.301999999999992</c:v>
                </c:pt>
                <c:pt idx="35">
                  <c:v>57.274999999999991</c:v>
                </c:pt>
                <c:pt idx="36">
                  <c:v>57.287999999999997</c:v>
                </c:pt>
                <c:pt idx="37">
                  <c:v>57.287999999999997</c:v>
                </c:pt>
                <c:pt idx="38">
                  <c:v>57.302999999999997</c:v>
                </c:pt>
                <c:pt idx="39">
                  <c:v>57.292999999999992</c:v>
                </c:pt>
                <c:pt idx="40">
                  <c:v>57.313999999999993</c:v>
                </c:pt>
                <c:pt idx="41">
                  <c:v>57.293999999999997</c:v>
                </c:pt>
                <c:pt idx="42">
                  <c:v>57.319999999999993</c:v>
                </c:pt>
                <c:pt idx="43">
                  <c:v>57.252999999999993</c:v>
                </c:pt>
                <c:pt idx="44">
                  <c:v>57.275999999999996</c:v>
                </c:pt>
                <c:pt idx="45">
                  <c:v>57.210999999999999</c:v>
                </c:pt>
                <c:pt idx="46">
                  <c:v>57.252999999999993</c:v>
                </c:pt>
                <c:pt idx="47">
                  <c:v>57.253999999999991</c:v>
                </c:pt>
                <c:pt idx="48">
                  <c:v>57.221999999999994</c:v>
                </c:pt>
                <c:pt idx="49">
                  <c:v>57.282999999999994</c:v>
                </c:pt>
                <c:pt idx="50">
                  <c:v>57.314999999999998</c:v>
                </c:pt>
                <c:pt idx="51">
                  <c:v>57.288999999999994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'2020年全井戸集計表'!$Q$2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'2020年全井戸集計表'!$Q$3:$Q$54</c:f>
              <c:numCache>
                <c:formatCode>0.000_ </c:formatCode>
                <c:ptCount val="52"/>
                <c:pt idx="0">
                  <c:v>55.182000000000002</c:v>
                </c:pt>
                <c:pt idx="1">
                  <c:v>55.150000000000006</c:v>
                </c:pt>
                <c:pt idx="2">
                  <c:v>55.201000000000008</c:v>
                </c:pt>
                <c:pt idx="3">
                  <c:v>55.117000000000004</c:v>
                </c:pt>
                <c:pt idx="4">
                  <c:v>55.356999999999999</c:v>
                </c:pt>
                <c:pt idx="5">
                  <c:v>55.395000000000003</c:v>
                </c:pt>
                <c:pt idx="6">
                  <c:v>55.247</c:v>
                </c:pt>
                <c:pt idx="7">
                  <c:v>54.902000000000001</c:v>
                </c:pt>
                <c:pt idx="8">
                  <c:v>54.742000000000004</c:v>
                </c:pt>
                <c:pt idx="9">
                  <c:v>54.764000000000003</c:v>
                </c:pt>
                <c:pt idx="10">
                  <c:v>54.838999999999999</c:v>
                </c:pt>
                <c:pt idx="11">
                  <c:v>54.745000000000005</c:v>
                </c:pt>
                <c:pt idx="12">
                  <c:v>54.466999999999999</c:v>
                </c:pt>
                <c:pt idx="13">
                  <c:v>54.563000000000002</c:v>
                </c:pt>
                <c:pt idx="14">
                  <c:v>54.545000000000002</c:v>
                </c:pt>
                <c:pt idx="15">
                  <c:v>54.47</c:v>
                </c:pt>
                <c:pt idx="16">
                  <c:v>54.504000000000005</c:v>
                </c:pt>
                <c:pt idx="17">
                  <c:v>54.392000000000003</c:v>
                </c:pt>
                <c:pt idx="18">
                  <c:v>54.5</c:v>
                </c:pt>
                <c:pt idx="19">
                  <c:v>54.356999999999999</c:v>
                </c:pt>
                <c:pt idx="20">
                  <c:v>54.299000000000007</c:v>
                </c:pt>
                <c:pt idx="21">
                  <c:v>54.212000000000003</c:v>
                </c:pt>
                <c:pt idx="22">
                  <c:v>54.114000000000004</c:v>
                </c:pt>
                <c:pt idx="23">
                  <c:v>54.307000000000002</c:v>
                </c:pt>
                <c:pt idx="24">
                  <c:v>54.152000000000001</c:v>
                </c:pt>
                <c:pt idx="25">
                  <c:v>54.267000000000003</c:v>
                </c:pt>
                <c:pt idx="26">
                  <c:v>54.469000000000001</c:v>
                </c:pt>
                <c:pt idx="27">
                  <c:v>54.677000000000007</c:v>
                </c:pt>
                <c:pt idx="28">
                  <c:v>54.767000000000003</c:v>
                </c:pt>
                <c:pt idx="29">
                  <c:v>54.746000000000002</c:v>
                </c:pt>
                <c:pt idx="30">
                  <c:v>54.622</c:v>
                </c:pt>
                <c:pt idx="31">
                  <c:v>54.501000000000005</c:v>
                </c:pt>
                <c:pt idx="32">
                  <c:v>54.451999999999998</c:v>
                </c:pt>
                <c:pt idx="33">
                  <c:v>54.444000000000003</c:v>
                </c:pt>
                <c:pt idx="34">
                  <c:v>54.362000000000002</c:v>
                </c:pt>
                <c:pt idx="35">
                  <c:v>54.301000000000002</c:v>
                </c:pt>
                <c:pt idx="36">
                  <c:v>54.414000000000001</c:v>
                </c:pt>
                <c:pt idx="37">
                  <c:v>54.290000000000006</c:v>
                </c:pt>
                <c:pt idx="38">
                  <c:v>54.311999999999998</c:v>
                </c:pt>
                <c:pt idx="39">
                  <c:v>54.457000000000008</c:v>
                </c:pt>
                <c:pt idx="40">
                  <c:v>54.561999999999998</c:v>
                </c:pt>
                <c:pt idx="41">
                  <c:v>54.64</c:v>
                </c:pt>
                <c:pt idx="42">
                  <c:v>54.636000000000003</c:v>
                </c:pt>
                <c:pt idx="43">
                  <c:v>54.594000000000001</c:v>
                </c:pt>
                <c:pt idx="44">
                  <c:v>54.627000000000002</c:v>
                </c:pt>
                <c:pt idx="45">
                  <c:v>54.484000000000002</c:v>
                </c:pt>
                <c:pt idx="46">
                  <c:v>54.372</c:v>
                </c:pt>
                <c:pt idx="47">
                  <c:v>54.344999999999999</c:v>
                </c:pt>
                <c:pt idx="48">
                  <c:v>54.372</c:v>
                </c:pt>
                <c:pt idx="49">
                  <c:v>54.379000000000005</c:v>
                </c:pt>
                <c:pt idx="50">
                  <c:v>54.162000000000006</c:v>
                </c:pt>
                <c:pt idx="51">
                  <c:v>54.134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'2020年全井戸集計表'!$R$2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'2020年全井戸集計表'!$R$3:$R$54</c:f>
              <c:numCache>
                <c:formatCode>0.000_ </c:formatCode>
                <c:ptCount val="52"/>
                <c:pt idx="0">
                  <c:v>55.919999999999995</c:v>
                </c:pt>
                <c:pt idx="1">
                  <c:v>55.808999999999997</c:v>
                </c:pt>
                <c:pt idx="2">
                  <c:v>55.786999999999992</c:v>
                </c:pt>
                <c:pt idx="3">
                  <c:v>55.747</c:v>
                </c:pt>
                <c:pt idx="4">
                  <c:v>55.856999999999999</c:v>
                </c:pt>
                <c:pt idx="5">
                  <c:v>55.888999999999996</c:v>
                </c:pt>
                <c:pt idx="6">
                  <c:v>55.673999999999992</c:v>
                </c:pt>
                <c:pt idx="7">
                  <c:v>52.725999999999999</c:v>
                </c:pt>
                <c:pt idx="8">
                  <c:v>52.712999999999994</c:v>
                </c:pt>
                <c:pt idx="9">
                  <c:v>52.747999999999998</c:v>
                </c:pt>
                <c:pt idx="10">
                  <c:v>51.616</c:v>
                </c:pt>
                <c:pt idx="11">
                  <c:v>51.660999999999994</c:v>
                </c:pt>
                <c:pt idx="12">
                  <c:v>50.878999999999991</c:v>
                </c:pt>
                <c:pt idx="13">
                  <c:v>50.321999999999996</c:v>
                </c:pt>
                <c:pt idx="14">
                  <c:v>50.174999999999997</c:v>
                </c:pt>
                <c:pt idx="15">
                  <c:v>50.285999999999994</c:v>
                </c:pt>
                <c:pt idx="16">
                  <c:v>50.251999999999995</c:v>
                </c:pt>
                <c:pt idx="17">
                  <c:v>50.156999999999996</c:v>
                </c:pt>
                <c:pt idx="18">
                  <c:v>50.102999999999994</c:v>
                </c:pt>
                <c:pt idx="19">
                  <c:v>49.986999999999995</c:v>
                </c:pt>
                <c:pt idx="20">
                  <c:v>50.018999999999991</c:v>
                </c:pt>
                <c:pt idx="21">
                  <c:v>49.957999999999998</c:v>
                </c:pt>
                <c:pt idx="22">
                  <c:v>49.919999999999995</c:v>
                </c:pt>
                <c:pt idx="23">
                  <c:v>49.931999999999995</c:v>
                </c:pt>
                <c:pt idx="24">
                  <c:v>49.986999999999995</c:v>
                </c:pt>
                <c:pt idx="25">
                  <c:v>50.206999999999994</c:v>
                </c:pt>
                <c:pt idx="26">
                  <c:v>50.529999999999994</c:v>
                </c:pt>
                <c:pt idx="27">
                  <c:v>50.603999999999999</c:v>
                </c:pt>
                <c:pt idx="28">
                  <c:v>50.735999999999997</c:v>
                </c:pt>
                <c:pt idx="29">
                  <c:v>50.643999999999991</c:v>
                </c:pt>
                <c:pt idx="30">
                  <c:v>50.518000000000001</c:v>
                </c:pt>
                <c:pt idx="31">
                  <c:v>50.355999999999995</c:v>
                </c:pt>
                <c:pt idx="32">
                  <c:v>50.274000000000001</c:v>
                </c:pt>
                <c:pt idx="33">
                  <c:v>50.19</c:v>
                </c:pt>
                <c:pt idx="34">
                  <c:v>50.143999999999991</c:v>
                </c:pt>
                <c:pt idx="35">
                  <c:v>50.103999999999999</c:v>
                </c:pt>
                <c:pt idx="36">
                  <c:v>50.387</c:v>
                </c:pt>
                <c:pt idx="37">
                  <c:v>50.132999999999996</c:v>
                </c:pt>
                <c:pt idx="38">
                  <c:v>50.382999999999996</c:v>
                </c:pt>
                <c:pt idx="39">
                  <c:v>50.379999999999995</c:v>
                </c:pt>
                <c:pt idx="40">
                  <c:v>50.741999999999997</c:v>
                </c:pt>
                <c:pt idx="41">
                  <c:v>50.775999999999996</c:v>
                </c:pt>
                <c:pt idx="42">
                  <c:v>50.714999999999996</c:v>
                </c:pt>
                <c:pt idx="43">
                  <c:v>50.557999999999993</c:v>
                </c:pt>
                <c:pt idx="44">
                  <c:v>50.584999999999994</c:v>
                </c:pt>
                <c:pt idx="45">
                  <c:v>50.37</c:v>
                </c:pt>
                <c:pt idx="46">
                  <c:v>50.25</c:v>
                </c:pt>
                <c:pt idx="47">
                  <c:v>50.184999999999995</c:v>
                </c:pt>
                <c:pt idx="48">
                  <c:v>50.191999999999993</c:v>
                </c:pt>
                <c:pt idx="49">
                  <c:v>50.108999999999995</c:v>
                </c:pt>
                <c:pt idx="50">
                  <c:v>50.033999999999992</c:v>
                </c:pt>
                <c:pt idx="51">
                  <c:v>49.982999999999997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8640"/>
        <c:axId val="252959816"/>
      </c:lineChart>
      <c:catAx>
        <c:axId val="25295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252959816"/>
        <c:crosses val="autoZero"/>
        <c:auto val="1"/>
        <c:lblAlgn val="ctr"/>
        <c:lblOffset val="100"/>
        <c:noMultiLvlLbl val="0"/>
      </c:catAx>
      <c:valAx>
        <c:axId val="252959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25295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2020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'2020年全井戸集計表'!$S$3:$S$54</c:f>
              <c:numCache>
                <c:formatCode>0.000_ </c:formatCode>
                <c:ptCount val="52"/>
                <c:pt idx="0">
                  <c:v>63.771999999999998</c:v>
                </c:pt>
                <c:pt idx="1">
                  <c:v>63.625999999999998</c:v>
                </c:pt>
                <c:pt idx="2">
                  <c:v>63.510999999999996</c:v>
                </c:pt>
                <c:pt idx="3">
                  <c:v>63.561999999999998</c:v>
                </c:pt>
                <c:pt idx="4">
                  <c:v>65.864999999999995</c:v>
                </c:pt>
                <c:pt idx="5">
                  <c:v>63.903999999999996</c:v>
                </c:pt>
                <c:pt idx="6">
                  <c:v>63.505000000000003</c:v>
                </c:pt>
                <c:pt idx="7">
                  <c:v>63.238</c:v>
                </c:pt>
                <c:pt idx="8">
                  <c:v>62.85</c:v>
                </c:pt>
                <c:pt idx="9">
                  <c:v>62.555</c:v>
                </c:pt>
                <c:pt idx="10">
                  <c:v>63.396999999999998</c:v>
                </c:pt>
                <c:pt idx="11">
                  <c:v>64.44</c:v>
                </c:pt>
                <c:pt idx="12">
                  <c:v>67.361999999999995</c:v>
                </c:pt>
                <c:pt idx="13">
                  <c:v>66.394999999999996</c:v>
                </c:pt>
                <c:pt idx="14">
                  <c:v>66.971999999999994</c:v>
                </c:pt>
                <c:pt idx="15">
                  <c:v>68.442000000000007</c:v>
                </c:pt>
                <c:pt idx="16">
                  <c:v>66.007000000000005</c:v>
                </c:pt>
                <c:pt idx="17">
                  <c:v>63.664999999999999</c:v>
                </c:pt>
                <c:pt idx="18">
                  <c:v>63.585000000000001</c:v>
                </c:pt>
                <c:pt idx="19">
                  <c:v>63.375999999999998</c:v>
                </c:pt>
                <c:pt idx="20">
                  <c:v>63.244999999999997</c:v>
                </c:pt>
                <c:pt idx="21">
                  <c:v>65.658000000000001</c:v>
                </c:pt>
                <c:pt idx="22">
                  <c:v>62.328000000000003</c:v>
                </c:pt>
                <c:pt idx="23">
                  <c:v>62.34</c:v>
                </c:pt>
                <c:pt idx="24">
                  <c:v>62.311999999999998</c:v>
                </c:pt>
                <c:pt idx="25">
                  <c:v>67.688000000000002</c:v>
                </c:pt>
                <c:pt idx="26">
                  <c:v>68.525999999999996</c:v>
                </c:pt>
                <c:pt idx="27">
                  <c:v>67.454999999999998</c:v>
                </c:pt>
                <c:pt idx="28">
                  <c:v>68.61</c:v>
                </c:pt>
                <c:pt idx="29">
                  <c:v>66.248999999999995</c:v>
                </c:pt>
                <c:pt idx="30">
                  <c:v>64.253</c:v>
                </c:pt>
                <c:pt idx="31">
                  <c:v>63.911999999999999</c:v>
                </c:pt>
                <c:pt idx="32">
                  <c:v>63.792999999999999</c:v>
                </c:pt>
                <c:pt idx="33">
                  <c:v>63.564999999999998</c:v>
                </c:pt>
                <c:pt idx="34">
                  <c:v>63.225000000000001</c:v>
                </c:pt>
                <c:pt idx="35">
                  <c:v>63.503999999999998</c:v>
                </c:pt>
                <c:pt idx="36">
                  <c:v>62.387</c:v>
                </c:pt>
                <c:pt idx="37">
                  <c:v>62.317</c:v>
                </c:pt>
                <c:pt idx="38">
                  <c:v>62.493000000000002</c:v>
                </c:pt>
                <c:pt idx="39">
                  <c:v>63.644999999999996</c:v>
                </c:pt>
                <c:pt idx="40">
                  <c:v>67.613</c:v>
                </c:pt>
                <c:pt idx="41">
                  <c:v>65.97</c:v>
                </c:pt>
                <c:pt idx="42">
                  <c:v>64.763000000000005</c:v>
                </c:pt>
                <c:pt idx="43">
                  <c:v>63.594999999999999</c:v>
                </c:pt>
                <c:pt idx="44">
                  <c:v>63.433</c:v>
                </c:pt>
                <c:pt idx="45">
                  <c:v>63.3</c:v>
                </c:pt>
                <c:pt idx="46">
                  <c:v>62.969000000000001</c:v>
                </c:pt>
                <c:pt idx="47">
                  <c:v>62.471000000000004</c:v>
                </c:pt>
                <c:pt idx="48">
                  <c:v>62.344999999999999</c:v>
                </c:pt>
                <c:pt idx="49">
                  <c:v>62.33</c:v>
                </c:pt>
                <c:pt idx="50">
                  <c:v>62.230000000000004</c:v>
                </c:pt>
                <c:pt idx="51">
                  <c:v>62.155000000000001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'2020年全井戸集計表'!$T$2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'2020年全井戸集計表'!$T$3:$T$54</c:f>
              <c:numCache>
                <c:formatCode>0.000_ </c:formatCode>
                <c:ptCount val="52"/>
                <c:pt idx="0">
                  <c:v>55.584000000000003</c:v>
                </c:pt>
                <c:pt idx="1">
                  <c:v>55.773000000000003</c:v>
                </c:pt>
                <c:pt idx="2">
                  <c:v>55.777000000000001</c:v>
                </c:pt>
                <c:pt idx="3">
                  <c:v>55.762</c:v>
                </c:pt>
                <c:pt idx="4">
                  <c:v>56.831000000000003</c:v>
                </c:pt>
                <c:pt idx="5">
                  <c:v>56.394000000000005</c:v>
                </c:pt>
                <c:pt idx="6">
                  <c:v>56.034000000000006</c:v>
                </c:pt>
                <c:pt idx="7">
                  <c:v>55.789000000000001</c:v>
                </c:pt>
                <c:pt idx="8">
                  <c:v>55.694000000000003</c:v>
                </c:pt>
                <c:pt idx="9">
                  <c:v>55.741</c:v>
                </c:pt>
                <c:pt idx="10">
                  <c:v>55.818000000000005</c:v>
                </c:pt>
                <c:pt idx="11">
                  <c:v>55.915000000000006</c:v>
                </c:pt>
                <c:pt idx="12">
                  <c:v>56.164000000000001</c:v>
                </c:pt>
                <c:pt idx="13">
                  <c:v>56.924000000000007</c:v>
                </c:pt>
                <c:pt idx="14">
                  <c:v>56.707000000000008</c:v>
                </c:pt>
                <c:pt idx="15">
                  <c:v>57.212000000000003</c:v>
                </c:pt>
                <c:pt idx="16">
                  <c:v>57.086000000000006</c:v>
                </c:pt>
                <c:pt idx="17">
                  <c:v>55.790000000000006</c:v>
                </c:pt>
                <c:pt idx="18">
                  <c:v>55.667000000000002</c:v>
                </c:pt>
                <c:pt idx="19">
                  <c:v>55.489000000000004</c:v>
                </c:pt>
                <c:pt idx="20">
                  <c:v>55.257000000000005</c:v>
                </c:pt>
                <c:pt idx="21">
                  <c:v>55.091000000000008</c:v>
                </c:pt>
                <c:pt idx="22">
                  <c:v>55.049000000000007</c:v>
                </c:pt>
                <c:pt idx="23">
                  <c:v>55.028000000000006</c:v>
                </c:pt>
                <c:pt idx="24">
                  <c:v>55.004000000000005</c:v>
                </c:pt>
                <c:pt idx="25">
                  <c:v>55.792000000000002</c:v>
                </c:pt>
                <c:pt idx="26">
                  <c:v>57.216000000000008</c:v>
                </c:pt>
                <c:pt idx="27">
                  <c:v>57.427000000000007</c:v>
                </c:pt>
                <c:pt idx="28">
                  <c:v>57.527000000000001</c:v>
                </c:pt>
                <c:pt idx="29">
                  <c:v>57.113000000000007</c:v>
                </c:pt>
                <c:pt idx="30">
                  <c:v>56.181000000000004</c:v>
                </c:pt>
                <c:pt idx="31">
                  <c:v>55.597000000000008</c:v>
                </c:pt>
                <c:pt idx="32">
                  <c:v>55.632000000000005</c:v>
                </c:pt>
                <c:pt idx="33">
                  <c:v>55.309000000000005</c:v>
                </c:pt>
                <c:pt idx="34">
                  <c:v>55.131</c:v>
                </c:pt>
                <c:pt idx="35">
                  <c:v>55.022000000000006</c:v>
                </c:pt>
                <c:pt idx="36">
                  <c:v>55.027000000000001</c:v>
                </c:pt>
                <c:pt idx="37">
                  <c:v>54.960000000000008</c:v>
                </c:pt>
                <c:pt idx="38">
                  <c:v>55.02</c:v>
                </c:pt>
                <c:pt idx="39">
                  <c:v>55.512</c:v>
                </c:pt>
                <c:pt idx="40">
                  <c:v>56.703000000000003</c:v>
                </c:pt>
                <c:pt idx="41">
                  <c:v>56.605000000000004</c:v>
                </c:pt>
                <c:pt idx="42">
                  <c:v>56.307000000000002</c:v>
                </c:pt>
                <c:pt idx="43">
                  <c:v>55.881</c:v>
                </c:pt>
                <c:pt idx="44">
                  <c:v>55.903000000000006</c:v>
                </c:pt>
                <c:pt idx="45">
                  <c:v>55.766000000000005</c:v>
                </c:pt>
                <c:pt idx="46">
                  <c:v>55.695000000000007</c:v>
                </c:pt>
                <c:pt idx="47">
                  <c:v>55.571000000000005</c:v>
                </c:pt>
                <c:pt idx="48">
                  <c:v>55.416000000000004</c:v>
                </c:pt>
                <c:pt idx="49">
                  <c:v>55.365000000000009</c:v>
                </c:pt>
                <c:pt idx="50">
                  <c:v>55.582000000000008</c:v>
                </c:pt>
                <c:pt idx="51">
                  <c:v>55.360000000000007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'2020年全井戸集計表'!$U$2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'2020年全井戸集計表'!$U$3:$U$54</c:f>
              <c:numCache>
                <c:formatCode>0.000_ </c:formatCode>
                <c:ptCount val="52"/>
                <c:pt idx="0">
                  <c:v>52.482000000000006</c:v>
                </c:pt>
                <c:pt idx="1">
                  <c:v>52.474000000000004</c:v>
                </c:pt>
                <c:pt idx="2">
                  <c:v>52.519000000000005</c:v>
                </c:pt>
                <c:pt idx="3">
                  <c:v>52.486000000000004</c:v>
                </c:pt>
                <c:pt idx="4">
                  <c:v>52.572000000000003</c:v>
                </c:pt>
                <c:pt idx="5">
                  <c:v>52.564000000000007</c:v>
                </c:pt>
                <c:pt idx="6">
                  <c:v>52.496000000000009</c:v>
                </c:pt>
                <c:pt idx="7">
                  <c:v>52.444000000000003</c:v>
                </c:pt>
                <c:pt idx="8">
                  <c:v>52.414000000000001</c:v>
                </c:pt>
                <c:pt idx="9">
                  <c:v>52.470000000000006</c:v>
                </c:pt>
                <c:pt idx="10">
                  <c:v>52.446000000000005</c:v>
                </c:pt>
                <c:pt idx="11">
                  <c:v>52.416000000000004</c:v>
                </c:pt>
                <c:pt idx="12">
                  <c:v>52.422000000000004</c:v>
                </c:pt>
                <c:pt idx="13">
                  <c:v>52.362000000000009</c:v>
                </c:pt>
                <c:pt idx="14">
                  <c:v>52.293000000000006</c:v>
                </c:pt>
                <c:pt idx="15">
                  <c:v>52.362000000000009</c:v>
                </c:pt>
                <c:pt idx="16">
                  <c:v>52.313000000000002</c:v>
                </c:pt>
                <c:pt idx="17">
                  <c:v>52.254000000000005</c:v>
                </c:pt>
                <c:pt idx="18">
                  <c:v>52.274000000000001</c:v>
                </c:pt>
                <c:pt idx="19">
                  <c:v>52.235000000000007</c:v>
                </c:pt>
                <c:pt idx="20">
                  <c:v>52.242000000000004</c:v>
                </c:pt>
                <c:pt idx="21">
                  <c:v>52.222000000000008</c:v>
                </c:pt>
                <c:pt idx="22">
                  <c:v>52.171000000000006</c:v>
                </c:pt>
                <c:pt idx="23">
                  <c:v>52.214000000000006</c:v>
                </c:pt>
                <c:pt idx="24">
                  <c:v>52.223000000000006</c:v>
                </c:pt>
                <c:pt idx="25">
                  <c:v>52.221000000000004</c:v>
                </c:pt>
                <c:pt idx="26">
                  <c:v>52.309000000000005</c:v>
                </c:pt>
                <c:pt idx="27">
                  <c:v>52.31</c:v>
                </c:pt>
                <c:pt idx="28">
                  <c:v>52.371000000000009</c:v>
                </c:pt>
                <c:pt idx="29">
                  <c:v>52.334000000000003</c:v>
                </c:pt>
                <c:pt idx="30">
                  <c:v>52.276000000000003</c:v>
                </c:pt>
                <c:pt idx="31">
                  <c:v>52.257000000000005</c:v>
                </c:pt>
                <c:pt idx="32">
                  <c:v>52.246000000000009</c:v>
                </c:pt>
                <c:pt idx="33">
                  <c:v>52.259</c:v>
                </c:pt>
                <c:pt idx="34">
                  <c:v>52.235000000000007</c:v>
                </c:pt>
                <c:pt idx="35">
                  <c:v>52.234000000000009</c:v>
                </c:pt>
                <c:pt idx="36">
                  <c:v>52.25200000000001</c:v>
                </c:pt>
                <c:pt idx="37">
                  <c:v>52.212000000000003</c:v>
                </c:pt>
                <c:pt idx="38">
                  <c:v>52.214000000000006</c:v>
                </c:pt>
                <c:pt idx="39">
                  <c:v>52.241</c:v>
                </c:pt>
                <c:pt idx="40">
                  <c:v>52.406000000000006</c:v>
                </c:pt>
                <c:pt idx="41">
                  <c:v>52.38900000000001</c:v>
                </c:pt>
                <c:pt idx="42">
                  <c:v>52.332000000000008</c:v>
                </c:pt>
                <c:pt idx="43">
                  <c:v>52.329000000000008</c:v>
                </c:pt>
                <c:pt idx="44">
                  <c:v>52.329000000000008</c:v>
                </c:pt>
                <c:pt idx="45">
                  <c:v>52.303000000000004</c:v>
                </c:pt>
                <c:pt idx="46">
                  <c:v>52.226000000000006</c:v>
                </c:pt>
                <c:pt idx="47">
                  <c:v>52.236000000000004</c:v>
                </c:pt>
                <c:pt idx="48">
                  <c:v>52.254000000000005</c:v>
                </c:pt>
                <c:pt idx="49">
                  <c:v>52.219000000000008</c:v>
                </c:pt>
                <c:pt idx="50">
                  <c:v>52.189000000000007</c:v>
                </c:pt>
                <c:pt idx="51">
                  <c:v>52.181000000000004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'2020年全井戸集計表'!$V$2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'2020年全井戸集計表'!$A$3:$A$54</c:f>
              <c:strCache>
                <c:ptCount val="52"/>
                <c:pt idx="0">
                  <c:v>1月7日</c:v>
                </c:pt>
                <c:pt idx="1">
                  <c:v>1月14日</c:v>
                </c:pt>
                <c:pt idx="2">
                  <c:v>1月20日</c:v>
                </c:pt>
                <c:pt idx="3">
                  <c:v>1月27日</c:v>
                </c:pt>
                <c:pt idx="4">
                  <c:v>2月4日</c:v>
                </c:pt>
                <c:pt idx="5">
                  <c:v>2月10日</c:v>
                </c:pt>
                <c:pt idx="6">
                  <c:v>2月18日</c:v>
                </c:pt>
                <c:pt idx="7">
                  <c:v>2月25日</c:v>
                </c:pt>
                <c:pt idx="8">
                  <c:v>3月2日</c:v>
                </c:pt>
                <c:pt idx="9">
                  <c:v>3月10日</c:v>
                </c:pt>
                <c:pt idx="10">
                  <c:v>3月18日</c:v>
                </c:pt>
                <c:pt idx="11">
                  <c:v>3月23日</c:v>
                </c:pt>
                <c:pt idx="12">
                  <c:v>3月30日</c:v>
                </c:pt>
                <c:pt idx="13">
                  <c:v>4月6日</c:v>
                </c:pt>
                <c:pt idx="14">
                  <c:v>4月14日</c:v>
                </c:pt>
                <c:pt idx="15">
                  <c:v>4月20日</c:v>
                </c:pt>
                <c:pt idx="16">
                  <c:v>4月27日</c:v>
                </c:pt>
                <c:pt idx="17">
                  <c:v>5月7日</c:v>
                </c:pt>
                <c:pt idx="18">
                  <c:v>5月11日</c:v>
                </c:pt>
                <c:pt idx="19">
                  <c:v>5月18日</c:v>
                </c:pt>
                <c:pt idx="20">
                  <c:v>5月25日</c:v>
                </c:pt>
                <c:pt idx="21">
                  <c:v>6月1日</c:v>
                </c:pt>
                <c:pt idx="22">
                  <c:v>6月8日</c:v>
                </c:pt>
                <c:pt idx="23">
                  <c:v>6月15日</c:v>
                </c:pt>
                <c:pt idx="24">
                  <c:v>6月22日</c:v>
                </c:pt>
                <c:pt idx="25">
                  <c:v>6月29日</c:v>
                </c:pt>
                <c:pt idx="26">
                  <c:v>7月6日</c:v>
                </c:pt>
                <c:pt idx="27">
                  <c:v>7月13日</c:v>
                </c:pt>
                <c:pt idx="28">
                  <c:v>7月20日</c:v>
                </c:pt>
                <c:pt idx="29">
                  <c:v>7月27日</c:v>
                </c:pt>
                <c:pt idx="30">
                  <c:v>8月4日</c:v>
                </c:pt>
                <c:pt idx="31">
                  <c:v>8月11日</c:v>
                </c:pt>
                <c:pt idx="32">
                  <c:v>8月17日</c:v>
                </c:pt>
                <c:pt idx="33">
                  <c:v>8月24日</c:v>
                </c:pt>
                <c:pt idx="34">
                  <c:v>8月31日</c:v>
                </c:pt>
                <c:pt idx="35">
                  <c:v>9月7日</c:v>
                </c:pt>
                <c:pt idx="36">
                  <c:v>9月15日</c:v>
                </c:pt>
                <c:pt idx="37">
                  <c:v>9月23日</c:v>
                </c:pt>
                <c:pt idx="38">
                  <c:v>9月28日</c:v>
                </c:pt>
                <c:pt idx="39">
                  <c:v>10月5日</c:v>
                </c:pt>
                <c:pt idx="40">
                  <c:v>10月13日</c:v>
                </c:pt>
                <c:pt idx="41">
                  <c:v>10月19日</c:v>
                </c:pt>
                <c:pt idx="42">
                  <c:v>10月27日</c:v>
                </c:pt>
                <c:pt idx="43">
                  <c:v>11月2日</c:v>
                </c:pt>
                <c:pt idx="44">
                  <c:v>11月9日</c:v>
                </c:pt>
                <c:pt idx="45">
                  <c:v>11月16日</c:v>
                </c:pt>
                <c:pt idx="46">
                  <c:v>11月24日</c:v>
                </c:pt>
                <c:pt idx="47">
                  <c:v>11月30日</c:v>
                </c:pt>
                <c:pt idx="48">
                  <c:v>12月7日</c:v>
                </c:pt>
                <c:pt idx="49">
                  <c:v>12月14日</c:v>
                </c:pt>
                <c:pt idx="50">
                  <c:v>12月21日</c:v>
                </c:pt>
                <c:pt idx="51">
                  <c:v>12月28日</c:v>
                </c:pt>
              </c:strCache>
            </c:strRef>
          </c:cat>
          <c:val>
            <c:numRef>
              <c:f>'2020年全井戸集計表'!$V$3:$V$54</c:f>
              <c:numCache>
                <c:formatCode>0.000_ </c:formatCode>
                <c:ptCount val="52"/>
                <c:pt idx="0">
                  <c:v>53.412999999999997</c:v>
                </c:pt>
                <c:pt idx="1">
                  <c:v>53.364000000000004</c:v>
                </c:pt>
                <c:pt idx="2">
                  <c:v>53.379999999999995</c:v>
                </c:pt>
                <c:pt idx="3">
                  <c:v>53.35</c:v>
                </c:pt>
                <c:pt idx="4">
                  <c:v>53.370999999999995</c:v>
                </c:pt>
                <c:pt idx="5">
                  <c:v>53.412999999999997</c:v>
                </c:pt>
                <c:pt idx="6">
                  <c:v>53.317</c:v>
                </c:pt>
                <c:pt idx="7">
                  <c:v>51.057000000000002</c:v>
                </c:pt>
                <c:pt idx="8">
                  <c:v>51.103999999999999</c:v>
                </c:pt>
                <c:pt idx="9">
                  <c:v>51.170999999999999</c:v>
                </c:pt>
                <c:pt idx="10">
                  <c:v>51.087000000000003</c:v>
                </c:pt>
                <c:pt idx="11">
                  <c:v>51.158000000000001</c:v>
                </c:pt>
                <c:pt idx="12">
                  <c:v>50.658000000000001</c:v>
                </c:pt>
                <c:pt idx="13">
                  <c:v>49.737000000000002</c:v>
                </c:pt>
                <c:pt idx="14">
                  <c:v>49.661999999999999</c:v>
                </c:pt>
                <c:pt idx="15">
                  <c:v>49.736000000000004</c:v>
                </c:pt>
                <c:pt idx="16">
                  <c:v>49.673999999999999</c:v>
                </c:pt>
                <c:pt idx="17">
                  <c:v>49.620000000000005</c:v>
                </c:pt>
                <c:pt idx="18">
                  <c:v>49.613</c:v>
                </c:pt>
                <c:pt idx="19">
                  <c:v>49.533000000000001</c:v>
                </c:pt>
                <c:pt idx="20">
                  <c:v>49.545999999999999</c:v>
                </c:pt>
                <c:pt idx="21">
                  <c:v>49.506</c:v>
                </c:pt>
                <c:pt idx="22">
                  <c:v>49.480000000000004</c:v>
                </c:pt>
                <c:pt idx="23">
                  <c:v>49.515000000000001</c:v>
                </c:pt>
                <c:pt idx="24">
                  <c:v>49.542999999999999</c:v>
                </c:pt>
                <c:pt idx="25">
                  <c:v>49.673999999999999</c:v>
                </c:pt>
                <c:pt idx="26">
                  <c:v>49.89</c:v>
                </c:pt>
                <c:pt idx="27">
                  <c:v>49.876999999999995</c:v>
                </c:pt>
                <c:pt idx="28">
                  <c:v>49.984999999999999</c:v>
                </c:pt>
                <c:pt idx="29">
                  <c:v>49.941000000000003</c:v>
                </c:pt>
                <c:pt idx="30">
                  <c:v>49.861000000000004</c:v>
                </c:pt>
                <c:pt idx="31">
                  <c:v>49.801000000000002</c:v>
                </c:pt>
                <c:pt idx="32">
                  <c:v>49.771999999999998</c:v>
                </c:pt>
                <c:pt idx="33">
                  <c:v>49.748000000000005</c:v>
                </c:pt>
                <c:pt idx="34">
                  <c:v>49.718000000000004</c:v>
                </c:pt>
                <c:pt idx="35">
                  <c:v>49.694000000000003</c:v>
                </c:pt>
                <c:pt idx="36">
                  <c:v>50.010999999999996</c:v>
                </c:pt>
                <c:pt idx="37">
                  <c:v>49.725000000000001</c:v>
                </c:pt>
                <c:pt idx="38">
                  <c:v>49.867000000000004</c:v>
                </c:pt>
                <c:pt idx="39">
                  <c:v>49.852000000000004</c:v>
                </c:pt>
                <c:pt idx="40">
                  <c:v>50.126000000000005</c:v>
                </c:pt>
                <c:pt idx="41">
                  <c:v>50.117999999999995</c:v>
                </c:pt>
                <c:pt idx="42">
                  <c:v>50.094999999999999</c:v>
                </c:pt>
                <c:pt idx="43">
                  <c:v>49.992999999999995</c:v>
                </c:pt>
                <c:pt idx="44">
                  <c:v>50.105000000000004</c:v>
                </c:pt>
                <c:pt idx="45">
                  <c:v>49.938000000000002</c:v>
                </c:pt>
                <c:pt idx="46">
                  <c:v>49.859000000000002</c:v>
                </c:pt>
                <c:pt idx="47">
                  <c:v>49.823</c:v>
                </c:pt>
                <c:pt idx="48">
                  <c:v>49.847000000000001</c:v>
                </c:pt>
                <c:pt idx="49">
                  <c:v>49.766000000000005</c:v>
                </c:pt>
                <c:pt idx="50">
                  <c:v>49.701000000000001</c:v>
                </c:pt>
                <c:pt idx="51">
                  <c:v>49.667999999999999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3032"/>
        <c:axId val="433723424"/>
      </c:lineChart>
      <c:catAx>
        <c:axId val="43372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3723424"/>
        <c:crosses val="autoZero"/>
        <c:auto val="1"/>
        <c:lblAlgn val="ctr"/>
        <c:lblOffset val="100"/>
        <c:noMultiLvlLbl val="0"/>
      </c:catAx>
      <c:valAx>
        <c:axId val="433723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3723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86178</xdr:colOff>
      <xdr:row>69</xdr:row>
      <xdr:rowOff>131536</xdr:rowOff>
    </xdr:from>
    <xdr:to>
      <xdr:col>33</xdr:col>
      <xdr:colOff>898071</xdr:colOff>
      <xdr:row>119</xdr:row>
      <xdr:rowOff>20411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65768</xdr:colOff>
      <xdr:row>119</xdr:row>
      <xdr:rowOff>170090</xdr:rowOff>
    </xdr:from>
    <xdr:to>
      <xdr:col>33</xdr:col>
      <xdr:colOff>877661</xdr:colOff>
      <xdr:row>175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*掘削により</a:t>
          </a:r>
          <a:r>
            <a:rPr lang="en-US" altLang="ja-JP" sz="1000"/>
            <a:t>OW13</a:t>
          </a:r>
          <a:r>
            <a:rPr lang="ja-JP" altLang="en-US" sz="1000"/>
            <a:t>、</a:t>
          </a:r>
          <a:r>
            <a:rPr lang="en-US" altLang="ja-JP" sz="1000"/>
            <a:t>OW14</a:t>
          </a:r>
          <a:r>
            <a:rPr lang="ja-JP" altLang="en-US" sz="1000"/>
            <a:t>に近づけず、観測不可な日があります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0.60419</cdr:x>
      <cdr:y>0.01753</cdr:y>
    </cdr:from>
    <cdr:to>
      <cdr:x>0.76997</cdr:x>
      <cdr:y>0.07686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8051234" y="153098"/>
          <a:ext cx="4952967" cy="51818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</a:rPr>
            <a:t>OW13</a:t>
          </a:r>
          <a:r>
            <a:rPr lang="ja-JP" altLang="en-US" sz="1100">
              <a:solidFill>
                <a:srgbClr val="FF0000"/>
              </a:solidFill>
            </a:rPr>
            <a:t>、</a:t>
          </a:r>
          <a:r>
            <a:rPr lang="en-US" altLang="ja-JP" sz="1100">
              <a:solidFill>
                <a:srgbClr val="FF0000"/>
              </a:solidFill>
            </a:rPr>
            <a:t>OW14</a:t>
          </a:r>
          <a:r>
            <a:rPr lang="ja-JP" altLang="en-US" sz="1100">
              <a:solidFill>
                <a:srgbClr val="FF0000"/>
              </a:solidFill>
            </a:rPr>
            <a:t>に近づけず、観測不可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OWNo.13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井戸群観測再開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0.60443</cdr:x>
      <cdr:y>0.08186</cdr:y>
    </cdr:from>
    <cdr:to>
      <cdr:x>0.80941</cdr:x>
      <cdr:y>0.11146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18058430" y="714965"/>
          <a:ext cx="6124136" cy="25851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日から全ライン再稼働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0.18149</cdr:x>
      <cdr:y>0.10487</cdr:y>
    </cdr:from>
    <cdr:to>
      <cdr:x>0.30466</cdr:x>
      <cdr:y>0.14557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422335" y="915927"/>
          <a:ext cx="3679919" cy="35545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深夜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日昼までコンプレッサー停止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0.18587</cdr:x>
      <cdr:y>0.15451</cdr:y>
    </cdr:from>
    <cdr:to>
      <cdr:x>0.29589</cdr:x>
      <cdr:y>0.18904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553183" y="1349451"/>
          <a:ext cx="3286925" cy="30154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日～４月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日：井戸洗浄作業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0.37683</cdr:x>
      <cdr:y>0.10099</cdr:y>
    </cdr:from>
    <cdr:to>
      <cdr:x>0.47752</cdr:x>
      <cdr:y>0.13295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1258456" y="881998"/>
          <a:ext cx="3008290" cy="27914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OWNo.13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井戸群観測再開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="" xmlns:a16="http://schemas.microsoft.com/office/drawing/2014/main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0.61001</cdr:x>
      <cdr:y>0.01371</cdr:y>
    </cdr:from>
    <cdr:to>
      <cdr:x>0.77993</cdr:x>
      <cdr:y>0.06063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8225116" y="133852"/>
          <a:ext cx="5076658" cy="45805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OWNo.13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井戸群観測再開</a:t>
          </a:r>
          <a:endParaRPr lang="ja-JP" altLang="ja-JP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0.60651</cdr:x>
      <cdr:y>0.07844</cdr:y>
    </cdr:from>
    <cdr:to>
      <cdr:x>0.80788</cdr:x>
      <cdr:y>0.11228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8120578" y="765781"/>
          <a:ext cx="6016281" cy="33038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日から全ライン再稼働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0.18515</cdr:x>
      <cdr:y>0.4146</cdr:y>
    </cdr:from>
    <cdr:to>
      <cdr:x>0.30929</cdr:x>
      <cdr:y>0.44443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531680" y="4047802"/>
          <a:ext cx="3708900" cy="29123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深夜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日昼までコンプレッサー停止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0.19288</cdr:x>
      <cdr:y>0.46424</cdr:y>
    </cdr:from>
    <cdr:to>
      <cdr:x>0.29603</cdr:x>
      <cdr:y>0.49268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762751" y="4532419"/>
          <a:ext cx="3081787" cy="277706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日～４月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日：井戸洗浄作業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0.38477</cdr:x>
      <cdr:y>0.2287</cdr:y>
    </cdr:from>
    <cdr:to>
      <cdr:x>0.48546</cdr:x>
      <cdr:y>0.26272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1495677" y="2232827"/>
          <a:ext cx="3008290" cy="33211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OWNo.13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井戸群観測再開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130735</xdr:rowOff>
    </xdr:from>
    <xdr:to>
      <xdr:col>132</xdr:col>
      <xdr:colOff>57150</xdr:colOff>
      <xdr:row>133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137</xdr:row>
      <xdr:rowOff>5773</xdr:rowOff>
    </xdr:from>
    <xdr:to>
      <xdr:col>131</xdr:col>
      <xdr:colOff>1127125</xdr:colOff>
      <xdr:row>192</xdr:row>
      <xdr:rowOff>37523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199</xdr:row>
      <xdr:rowOff>0</xdr:rowOff>
    </xdr:from>
    <xdr:to>
      <xdr:col>5</xdr:col>
      <xdr:colOff>460374</xdr:colOff>
      <xdr:row>215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199</xdr:row>
      <xdr:rowOff>1</xdr:rowOff>
    </xdr:from>
    <xdr:to>
      <xdr:col>11</xdr:col>
      <xdr:colOff>301625</xdr:colOff>
      <xdr:row>215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198</xdr:row>
      <xdr:rowOff>158750</xdr:rowOff>
    </xdr:from>
    <xdr:to>
      <xdr:col>16</xdr:col>
      <xdr:colOff>809625</xdr:colOff>
      <xdr:row>215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198</xdr:row>
      <xdr:rowOff>142875</xdr:rowOff>
    </xdr:from>
    <xdr:to>
      <xdr:col>22</xdr:col>
      <xdr:colOff>555625</xdr:colOff>
      <xdr:row>215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198</xdr:row>
      <xdr:rowOff>150706</xdr:rowOff>
    </xdr:from>
    <xdr:to>
      <xdr:col>28</xdr:col>
      <xdr:colOff>396875</xdr:colOff>
      <xdr:row>215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216</xdr:row>
      <xdr:rowOff>127000</xdr:rowOff>
    </xdr:from>
    <xdr:to>
      <xdr:col>5</xdr:col>
      <xdr:colOff>460374</xdr:colOff>
      <xdr:row>232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216</xdr:row>
      <xdr:rowOff>104775</xdr:rowOff>
    </xdr:from>
    <xdr:to>
      <xdr:col>11</xdr:col>
      <xdr:colOff>317500</xdr:colOff>
      <xdr:row>232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216</xdr:row>
      <xdr:rowOff>95250</xdr:rowOff>
    </xdr:from>
    <xdr:to>
      <xdr:col>16</xdr:col>
      <xdr:colOff>825500</xdr:colOff>
      <xdr:row>232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216</xdr:row>
      <xdr:rowOff>95250</xdr:rowOff>
    </xdr:from>
    <xdr:to>
      <xdr:col>22</xdr:col>
      <xdr:colOff>555625</xdr:colOff>
      <xdr:row>233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216</xdr:row>
      <xdr:rowOff>89716</xdr:rowOff>
    </xdr:from>
    <xdr:to>
      <xdr:col>28</xdr:col>
      <xdr:colOff>412750</xdr:colOff>
      <xdr:row>232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233</xdr:row>
      <xdr:rowOff>102464</xdr:rowOff>
    </xdr:from>
    <xdr:to>
      <xdr:col>5</xdr:col>
      <xdr:colOff>460375</xdr:colOff>
      <xdr:row>250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233</xdr:row>
      <xdr:rowOff>92363</xdr:rowOff>
    </xdr:from>
    <xdr:to>
      <xdr:col>11</xdr:col>
      <xdr:colOff>317500</xdr:colOff>
      <xdr:row>250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233</xdr:row>
      <xdr:rowOff>127000</xdr:rowOff>
    </xdr:from>
    <xdr:to>
      <xdr:col>17</xdr:col>
      <xdr:colOff>6344</xdr:colOff>
      <xdr:row>249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233</xdr:row>
      <xdr:rowOff>145278</xdr:rowOff>
    </xdr:from>
    <xdr:to>
      <xdr:col>22</xdr:col>
      <xdr:colOff>555625</xdr:colOff>
      <xdr:row>250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233</xdr:row>
      <xdr:rowOff>142875</xdr:rowOff>
    </xdr:from>
    <xdr:to>
      <xdr:col>28</xdr:col>
      <xdr:colOff>410474</xdr:colOff>
      <xdr:row>249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250</xdr:row>
      <xdr:rowOff>96630</xdr:rowOff>
    </xdr:from>
    <xdr:to>
      <xdr:col>5</xdr:col>
      <xdr:colOff>443383</xdr:colOff>
      <xdr:row>267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533760</xdr:colOff>
      <xdr:row>250</xdr:row>
      <xdr:rowOff>92489</xdr:rowOff>
    </xdr:from>
    <xdr:to>
      <xdr:col>11</xdr:col>
      <xdr:colOff>279171</xdr:colOff>
      <xdr:row>267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273</xdr:row>
      <xdr:rowOff>0</xdr:rowOff>
    </xdr:from>
    <xdr:to>
      <xdr:col>22</xdr:col>
      <xdr:colOff>206376</xdr:colOff>
      <xdr:row>289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273</xdr:row>
      <xdr:rowOff>47625</xdr:rowOff>
    </xdr:from>
    <xdr:to>
      <xdr:col>27</xdr:col>
      <xdr:colOff>765969</xdr:colOff>
      <xdr:row>289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290</xdr:row>
      <xdr:rowOff>174625</xdr:rowOff>
    </xdr:from>
    <xdr:to>
      <xdr:col>5</xdr:col>
      <xdr:colOff>206376</xdr:colOff>
      <xdr:row>306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291</xdr:row>
      <xdr:rowOff>0</xdr:rowOff>
    </xdr:from>
    <xdr:to>
      <xdr:col>11</xdr:col>
      <xdr:colOff>0</xdr:colOff>
      <xdr:row>306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291</xdr:row>
      <xdr:rowOff>3969</xdr:rowOff>
    </xdr:from>
    <xdr:to>
      <xdr:col>16</xdr:col>
      <xdr:colOff>547687</xdr:colOff>
      <xdr:row>306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291</xdr:row>
      <xdr:rowOff>3968</xdr:rowOff>
    </xdr:from>
    <xdr:to>
      <xdr:col>27</xdr:col>
      <xdr:colOff>777874</xdr:colOff>
      <xdr:row>306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307</xdr:row>
      <xdr:rowOff>55563</xdr:rowOff>
    </xdr:from>
    <xdr:to>
      <xdr:col>5</xdr:col>
      <xdr:colOff>214313</xdr:colOff>
      <xdr:row>323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307</xdr:row>
      <xdr:rowOff>63501</xdr:rowOff>
    </xdr:from>
    <xdr:to>
      <xdr:col>11</xdr:col>
      <xdr:colOff>0</xdr:colOff>
      <xdr:row>324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307</xdr:row>
      <xdr:rowOff>71437</xdr:rowOff>
    </xdr:from>
    <xdr:to>
      <xdr:col>27</xdr:col>
      <xdr:colOff>801688</xdr:colOff>
      <xdr:row>323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325</xdr:row>
      <xdr:rowOff>6350</xdr:rowOff>
    </xdr:from>
    <xdr:to>
      <xdr:col>11</xdr:col>
      <xdr:colOff>541618</xdr:colOff>
      <xdr:row>341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273</xdr:row>
      <xdr:rowOff>0</xdr:rowOff>
    </xdr:from>
    <xdr:to>
      <xdr:col>5</xdr:col>
      <xdr:colOff>206375</xdr:colOff>
      <xdr:row>289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273</xdr:row>
      <xdr:rowOff>0</xdr:rowOff>
    </xdr:from>
    <xdr:to>
      <xdr:col>10</xdr:col>
      <xdr:colOff>825499</xdr:colOff>
      <xdr:row>289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273</xdr:row>
      <xdr:rowOff>0</xdr:rowOff>
    </xdr:from>
    <xdr:to>
      <xdr:col>16</xdr:col>
      <xdr:colOff>523873</xdr:colOff>
      <xdr:row>289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290</xdr:row>
      <xdr:rowOff>158749</xdr:rowOff>
    </xdr:from>
    <xdr:to>
      <xdr:col>22</xdr:col>
      <xdr:colOff>222250</xdr:colOff>
      <xdr:row>306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307</xdr:row>
      <xdr:rowOff>63501</xdr:rowOff>
    </xdr:from>
    <xdr:to>
      <xdr:col>16</xdr:col>
      <xdr:colOff>511175</xdr:colOff>
      <xdr:row>324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307</xdr:row>
      <xdr:rowOff>63500</xdr:rowOff>
    </xdr:from>
    <xdr:to>
      <xdr:col>22</xdr:col>
      <xdr:colOff>215900</xdr:colOff>
      <xdr:row>323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324</xdr:row>
      <xdr:rowOff>171450</xdr:rowOff>
    </xdr:from>
    <xdr:to>
      <xdr:col>5</xdr:col>
      <xdr:colOff>190500</xdr:colOff>
      <xdr:row>340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194</xdr:row>
      <xdr:rowOff>95251</xdr:rowOff>
    </xdr:from>
    <xdr:to>
      <xdr:col>3</xdr:col>
      <xdr:colOff>642937</xdr:colOff>
      <xdr:row>198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268</xdr:row>
      <xdr:rowOff>95250</xdr:rowOff>
    </xdr:from>
    <xdr:to>
      <xdr:col>4</xdr:col>
      <xdr:colOff>928687</xdr:colOff>
      <xdr:row>272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3</xdr:col>
      <xdr:colOff>685800</xdr:colOff>
      <xdr:row>194</xdr:row>
      <xdr:rowOff>57150</xdr:rowOff>
    </xdr:from>
    <xdr:to>
      <xdr:col>10</xdr:col>
      <xdr:colOff>628650</xdr:colOff>
      <xdr:row>195</xdr:row>
      <xdr:rowOff>129636</xdr:rowOff>
    </xdr:to>
    <xdr:sp macro="" textlink="">
      <xdr:nvSpPr>
        <xdr:cNvPr id="40" name="テキスト ボックス 1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352800" y="33318450"/>
          <a:ext cx="6115050" cy="24393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日から全ライン再稼働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endParaRPr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171450</xdr:colOff>
      <xdr:row>268</xdr:row>
      <xdr:rowOff>133350</xdr:rowOff>
    </xdr:from>
    <xdr:to>
      <xdr:col>12</xdr:col>
      <xdr:colOff>419100</xdr:colOff>
      <xdr:row>270</xdr:row>
      <xdr:rowOff>34386</xdr:rowOff>
    </xdr:to>
    <xdr:sp macro="" textlink="">
      <xdr:nvSpPr>
        <xdr:cNvPr id="41" name="テキスト ボックス 1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4819650" y="46081950"/>
          <a:ext cx="6115050" cy="24393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日から全ライン再稼働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endParaRPr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747059</xdr:colOff>
      <xdr:row>325</xdr:row>
      <xdr:rowOff>0</xdr:rowOff>
    </xdr:from>
    <xdr:to>
      <xdr:col>18</xdr:col>
      <xdr:colOff>98985</xdr:colOff>
      <xdr:row>341</xdr:row>
      <xdr:rowOff>0</xdr:rowOff>
    </xdr:to>
    <xdr:graphicFrame macro="">
      <xdr:nvGraphicFramePr>
        <xdr:cNvPr id="42" name="グラフ 41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392205</xdr:colOff>
      <xdr:row>250</xdr:row>
      <xdr:rowOff>56029</xdr:rowOff>
    </xdr:from>
    <xdr:to>
      <xdr:col>17</xdr:col>
      <xdr:colOff>137616</xdr:colOff>
      <xdr:row>267</xdr:row>
      <xdr:rowOff>90540</xdr:rowOff>
    </xdr:to>
    <xdr:graphicFrame macro="">
      <xdr:nvGraphicFramePr>
        <xdr:cNvPr id="43" name="グラフ 42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0.04964</cdr:y>
    </cdr:from>
    <cdr:to>
      <cdr:x>0.04538</cdr:x>
      <cdr:y>0.09625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43296" y="424364"/>
          <a:ext cx="5156553" cy="39848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(6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観測再開）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0.00044</cdr:x>
      <cdr:y>0.00594</cdr:y>
    </cdr:from>
    <cdr:to>
      <cdr:x>0.05669</cdr:x>
      <cdr:y>0.04467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53637" y="59603"/>
          <a:ext cx="6856657" cy="38863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  <a:r>
            <a:rPr lang="en-US" altLang="ja-JP" sz="1200">
              <a:solidFill>
                <a:srgbClr val="FF0000"/>
              </a:solidFill>
            </a:rPr>
            <a:t>2020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2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19</a:t>
          </a:r>
          <a:r>
            <a:rPr lang="ja-JP" altLang="en-US" sz="1200">
              <a:solidFill>
                <a:srgbClr val="FF0000"/>
              </a:solidFill>
            </a:rPr>
            <a:t>日から全ライン再稼働</a:t>
          </a:r>
        </a:p>
      </cdr:txBody>
    </cdr:sp>
  </cdr:relSizeAnchor>
  <cdr:relSizeAnchor xmlns:cdr="http://schemas.openxmlformats.org/drawingml/2006/chartDrawing">
    <cdr:from>
      <cdr:x>0.17677</cdr:x>
      <cdr:y>0.12049</cdr:y>
    </cdr:from>
    <cdr:to>
      <cdr:x>0.20759</cdr:x>
      <cdr:y>0.15683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1422520" y="1134268"/>
          <a:ext cx="3735386" cy="34210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深夜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日昼までコンプレッサー停止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0.20928</cdr:x>
      <cdr:y>0.11922</cdr:y>
    </cdr:from>
    <cdr:to>
      <cdr:x>0.23538</cdr:x>
      <cdr:y>0.15982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5573128" y="1156203"/>
          <a:ext cx="3189249" cy="39374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日～４月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日：井戸洗浄作業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0.42026</cdr:x>
      <cdr:y>0.08728</cdr:y>
    </cdr:from>
    <cdr:to>
      <cdr:x>0.44469</cdr:x>
      <cdr:y>0.1256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1295300" y="860425"/>
          <a:ext cx="2981889" cy="37782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OWNo.13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井戸群観測再開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0.06572</cdr:y>
    </cdr:from>
    <cdr:to>
      <cdr:x>0.045</cdr:x>
      <cdr:y>0.10742</cdr:y>
    </cdr:to>
    <cdr:sp macro="" textlink="">
      <cdr:nvSpPr>
        <cdr:cNvPr id="85" name="テキスト ボックス 1"/>
        <cdr:cNvSpPr txBox="1"/>
      </cdr:nvSpPr>
      <cdr:spPr>
        <a:xfrm xmlns:a="http://schemas.openxmlformats.org/drawingml/2006/main">
          <a:off x="0" y="628072"/>
          <a:ext cx="5156553" cy="398488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日から現在まで：掘削により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に近づけず、観測不可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(6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観測再開）</a:t>
          </a:r>
          <a:endParaRPr lang="ja-JP" altLang="ja-JP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ja-JP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</cdr:x>
      <cdr:y>0.02193</cdr:y>
    </cdr:from>
    <cdr:to>
      <cdr:x>0.05344</cdr:x>
      <cdr:y>0.05575</cdr:y>
    </cdr:to>
    <cdr:sp macro="" textlink="">
      <cdr:nvSpPr>
        <cdr:cNvPr id="86" name="テキスト ボックス 1"/>
        <cdr:cNvSpPr txBox="1"/>
      </cdr:nvSpPr>
      <cdr:spPr>
        <a:xfrm xmlns:a="http://schemas.openxmlformats.org/drawingml/2006/main">
          <a:off x="0" y="203436"/>
          <a:ext cx="6504775" cy="31373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</a:rPr>
            <a:t>*</a:t>
          </a:r>
          <a:r>
            <a:rPr lang="en-US" altLang="ja-JP" sz="1200">
              <a:solidFill>
                <a:srgbClr val="FF0000"/>
              </a:solidFill>
            </a:rPr>
            <a:t>2019</a:t>
          </a:r>
          <a:r>
            <a:rPr lang="ja-JP" altLang="en-US" sz="1200">
              <a:solidFill>
                <a:srgbClr val="FF0000"/>
              </a:solidFill>
            </a:rPr>
            <a:t>年</a:t>
          </a:r>
          <a:r>
            <a:rPr lang="en-US" altLang="ja-JP" sz="1200">
              <a:solidFill>
                <a:srgbClr val="FF0000"/>
              </a:solidFill>
            </a:rPr>
            <a:t>11</a:t>
          </a:r>
          <a:r>
            <a:rPr lang="ja-JP" altLang="en-US" sz="1200">
              <a:solidFill>
                <a:srgbClr val="FF0000"/>
              </a:solidFill>
            </a:rPr>
            <a:t>月</a:t>
          </a:r>
          <a:r>
            <a:rPr lang="en-US" altLang="ja-JP" sz="1200">
              <a:solidFill>
                <a:srgbClr val="FF0000"/>
              </a:solidFill>
            </a:rPr>
            <a:t>21</a:t>
          </a:r>
          <a:r>
            <a:rPr lang="ja-JP" altLang="en-US" sz="1200">
              <a:solidFill>
                <a:srgbClr val="FF0000"/>
              </a:solidFill>
            </a:rPr>
            <a:t>日：場内工事の為、コンプレッサー停止。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日から全ライン再稼働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0.19314</cdr:x>
      <cdr:y>0.18024</cdr:y>
    </cdr:from>
    <cdr:to>
      <cdr:x>0.2238</cdr:x>
      <cdr:y>0.21162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3371970" y="1658144"/>
          <a:ext cx="3710368" cy="28870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深夜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日昼までコンプレッサー停止</a:t>
          </a:r>
          <a:endParaRPr lang="ja-JP" altLang="ja-JP" sz="1200" b="1">
            <a:solidFill>
              <a:srgbClr val="FF0000"/>
            </a:solidFill>
            <a:effectLst/>
          </a:endParaRPr>
        </a:p>
        <a:p xmlns:a="http://schemas.openxmlformats.org/drawingml/2006/main">
          <a:endParaRPr lang="ja-JP" altLang="en-US" sz="12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0.21274</cdr:x>
      <cdr:y>0.12459</cdr:y>
    </cdr:from>
    <cdr:to>
      <cdr:x>0.24046</cdr:x>
      <cdr:y>0.16613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5957801" y="1180948"/>
          <a:ext cx="3382322" cy="393745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日～４月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日：井戸洗浄作業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0.41764</cdr:x>
      <cdr:y>0.16837</cdr:y>
    </cdr:from>
    <cdr:to>
      <cdr:x>0.4421</cdr:x>
      <cdr:y>0.20758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50898425" y="1622425"/>
          <a:ext cx="2981889" cy="37782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OWNo.13</a:t>
          </a:r>
          <a:r>
            <a:rPr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井戸群観測再開</a:t>
          </a:r>
          <a:endParaRPr lang="ja-JP" altLang="en-US" sz="1200" b="1">
            <a:solidFill>
              <a:srgbClr val="FF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0.01098</cdr:x>
      <cdr:y>0.1103</cdr:y>
    </cdr:from>
    <cdr:to>
      <cdr:x>0.9019</cdr:x>
      <cdr:y>0.23168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310572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0.01094</cdr:x>
      <cdr:y>0.10061</cdr:y>
    </cdr:from>
    <cdr:to>
      <cdr:x>0.89851</cdr:x>
      <cdr:y>0.22267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81710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*掘削により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66"/>
  <sheetViews>
    <sheetView tabSelected="1" zoomScale="50" zoomScaleNormal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2" t="s">
        <v>284</v>
      </c>
      <c r="B1" s="2"/>
      <c r="C1" s="269" t="s">
        <v>125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/>
      <c r="S1" s="275" t="s">
        <v>126</v>
      </c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J1" s="276" t="s">
        <v>144</v>
      </c>
      <c r="AK1" s="276" t="s">
        <v>145</v>
      </c>
      <c r="AL1" s="276" t="s">
        <v>146</v>
      </c>
    </row>
    <row r="2" spans="1:38" x14ac:dyDescent="0.15">
      <c r="A2" s="3" t="s">
        <v>127</v>
      </c>
      <c r="C2" s="20" t="s">
        <v>128</v>
      </c>
      <c r="D2" s="20" t="s">
        <v>129</v>
      </c>
      <c r="E2" s="20" t="s">
        <v>130</v>
      </c>
      <c r="F2" s="20" t="s">
        <v>131</v>
      </c>
      <c r="G2" s="20" t="s">
        <v>132</v>
      </c>
      <c r="H2" s="20" t="s">
        <v>133</v>
      </c>
      <c r="I2" s="20" t="s">
        <v>134</v>
      </c>
      <c r="J2" s="20" t="s">
        <v>135</v>
      </c>
      <c r="K2" s="20" t="s">
        <v>136</v>
      </c>
      <c r="L2" s="20" t="s">
        <v>137</v>
      </c>
      <c r="M2" s="20" t="s">
        <v>138</v>
      </c>
      <c r="N2" s="20" t="s">
        <v>139</v>
      </c>
      <c r="O2" s="20" t="s">
        <v>140</v>
      </c>
      <c r="P2" s="20" t="s">
        <v>141</v>
      </c>
      <c r="Q2" s="20" t="s">
        <v>142</v>
      </c>
      <c r="R2" s="20" t="s">
        <v>143</v>
      </c>
      <c r="S2" s="19" t="s">
        <v>128</v>
      </c>
      <c r="T2" s="5" t="s">
        <v>129</v>
      </c>
      <c r="U2" s="5" t="s">
        <v>130</v>
      </c>
      <c r="V2" s="5" t="s">
        <v>131</v>
      </c>
      <c r="W2" s="5" t="s">
        <v>132</v>
      </c>
      <c r="X2" s="5" t="s">
        <v>133</v>
      </c>
      <c r="Y2" s="5" t="s">
        <v>134</v>
      </c>
      <c r="Z2" s="5" t="s">
        <v>135</v>
      </c>
      <c r="AA2" s="5" t="s">
        <v>136</v>
      </c>
      <c r="AB2" s="5" t="s">
        <v>137</v>
      </c>
      <c r="AC2" s="5" t="s">
        <v>138</v>
      </c>
      <c r="AD2" s="5" t="s">
        <v>139</v>
      </c>
      <c r="AE2" s="5" t="s">
        <v>140</v>
      </c>
      <c r="AF2" s="5" t="s">
        <v>141</v>
      </c>
      <c r="AG2" s="5" t="s">
        <v>142</v>
      </c>
      <c r="AH2" s="5" t="s">
        <v>143</v>
      </c>
      <c r="AJ2" s="276"/>
      <c r="AK2" s="276"/>
      <c r="AL2" s="276"/>
    </row>
    <row r="3" spans="1:38" x14ac:dyDescent="0.15">
      <c r="A3" s="6" t="s">
        <v>289</v>
      </c>
      <c r="B3" s="3">
        <f ca="1">INDIRECT(A3&amp;"!A8")</f>
        <v>43837</v>
      </c>
      <c r="C3" s="21">
        <f ca="1">$AL$6-INDIRECT($A3&amp;"!E9")</f>
        <v>57.555000000000007</v>
      </c>
      <c r="D3" s="21">
        <f ca="1">$AL$10-INDIRECT(A3&amp;"!K9")</f>
        <v>55.033000000000001</v>
      </c>
      <c r="E3" s="21">
        <f ca="1">$AL$13-INDIRECT(A3&amp;"!P9")</f>
        <v>65.921999999999997</v>
      </c>
      <c r="F3" s="21">
        <f ca="1">$AL$18-INDIRECT(A3&amp;"!F16")</f>
        <v>55.919999999999995</v>
      </c>
      <c r="G3" s="21">
        <f ca="1">$AL$22-INDIRECT(A3&amp;"!L16")</f>
        <v>53.412999999999997</v>
      </c>
      <c r="H3" s="21">
        <f ca="1">$AL$24-INDIRECT(A3&amp;"!O16")</f>
        <v>57.772999999999996</v>
      </c>
      <c r="I3" s="21">
        <f ca="1">$AL$26-INDIRECT(A3&amp;"!C23")</f>
        <v>53.963000000000001</v>
      </c>
      <c r="J3" s="21">
        <f ca="1">$AL$29-INDIRECT(A3&amp;"!H23")</f>
        <v>52.015999999999998</v>
      </c>
      <c r="K3" s="21">
        <f ca="1">$AL$34-INDIRECT(A3&amp;"!O23")</f>
        <v>63.559000000000005</v>
      </c>
      <c r="L3" s="21">
        <f ca="1">$AL$38-INDIRECT(A3&amp;"!E30")</f>
        <v>53.081000000000003</v>
      </c>
      <c r="M3" s="21">
        <f ca="1">$AL$42-INDIRECT(A3&amp;"!J30")</f>
        <v>58.546999999999997</v>
      </c>
      <c r="N3" s="21">
        <f ca="1">$AL$45-INDIRECT(A3&amp;"!O30")</f>
        <v>54.012</v>
      </c>
      <c r="O3" s="202"/>
      <c r="P3" s="263" t="e">
        <f t="shared" ref="P3" ca="1" si="0">$AL$51-INDIRECT(B3&amp;"!G44")</f>
        <v>#REF!</v>
      </c>
      <c r="Q3" s="22">
        <f ca="1">$AL$61-INDIRECT(A3&amp;"!L44")</f>
        <v>60.310999999999993</v>
      </c>
      <c r="R3" s="22">
        <f ca="1">$AL$63-INDIRECT(A3&amp;"!C51")</f>
        <v>57.213000000000001</v>
      </c>
      <c r="S3" s="7">
        <f ca="1">INDIRECT(A3&amp;"!$F$11")</f>
        <v>500</v>
      </c>
      <c r="T3" s="4">
        <f ca="1">INDIRECT(A3&amp;"!M11")</f>
        <v>160</v>
      </c>
      <c r="U3" s="8">
        <f ca="1">INDIRECT(A3&amp;"!Q11")</f>
        <v>150</v>
      </c>
      <c r="V3" s="4">
        <f ca="1">INDIRECT(A3&amp;"!H18")</f>
        <v>210</v>
      </c>
      <c r="W3" s="4">
        <f ca="1">INDIRECT(A3&amp;"!N18")</f>
        <v>10</v>
      </c>
      <c r="X3" s="4">
        <f ca="1">INDIRECT(A3&amp;"!P18")</f>
        <v>450</v>
      </c>
      <c r="Y3" s="4">
        <f ca="1">INDIRECT(A3&amp;"!E25")</f>
        <v>50</v>
      </c>
      <c r="Z3" s="4">
        <f ca="1">INDIRECT(A3&amp;"!J25")</f>
        <v>40</v>
      </c>
      <c r="AA3" s="4">
        <f ca="1">INDIRECT(A3&amp;"!Q25")</f>
        <v>8</v>
      </c>
      <c r="AB3" s="4">
        <f ca="1">INDIRECT(A3&amp;"!F32")</f>
        <v>15</v>
      </c>
      <c r="AC3" s="4">
        <f ca="1">INDIRECT(A3&amp;"!L32")</f>
        <v>15</v>
      </c>
      <c r="AD3" s="4">
        <f ca="1">INDIRECT(A3&amp;"!Q32")</f>
        <v>150</v>
      </c>
      <c r="AE3" s="36"/>
      <c r="AF3" s="36" t="str">
        <f ca="1">INDIRECT(A3&amp;"!I46")</f>
        <v>×</v>
      </c>
      <c r="AG3" s="4">
        <f ca="1">INDIRECT(A3&amp;"!N46")</f>
        <v>15</v>
      </c>
      <c r="AH3" s="8">
        <f ca="1">INDIRECT(A3&amp;"!D53")</f>
        <v>190</v>
      </c>
      <c r="AJ3" s="272" t="s">
        <v>1</v>
      </c>
      <c r="AK3" s="10" t="s">
        <v>147</v>
      </c>
      <c r="AL3" s="11">
        <v>70.674999999999997</v>
      </c>
    </row>
    <row r="4" spans="1:38" x14ac:dyDescent="0.15">
      <c r="A4" s="6" t="s">
        <v>290</v>
      </c>
      <c r="B4" s="3">
        <f t="shared" ref="B4:B33" ca="1" si="1">INDIRECT(A4&amp;"!A8")</f>
        <v>43844</v>
      </c>
      <c r="C4" s="21">
        <f t="shared" ref="C4:C54" ca="1" si="2">$AL$6-INDIRECT($A4&amp;"!E9")</f>
        <v>57.39</v>
      </c>
      <c r="D4" s="21">
        <f t="shared" ref="D4:D52" ca="1" si="3">$AL$10-INDIRECT(A4&amp;"!K9")</f>
        <v>54.945999999999998</v>
      </c>
      <c r="E4" s="21">
        <f t="shared" ref="E4:E52" ca="1" si="4">$AL$13-INDIRECT(A4&amp;"!P9")</f>
        <v>65.844999999999999</v>
      </c>
      <c r="F4" s="21">
        <f t="shared" ref="F4:F52" ca="1" si="5">$AL$18-INDIRECT(A4&amp;"!F16")</f>
        <v>55.808999999999997</v>
      </c>
      <c r="G4" s="21">
        <f t="shared" ref="G4:G52" ca="1" si="6">$AL$22-INDIRECT(A4&amp;"!L16")</f>
        <v>53.364000000000004</v>
      </c>
      <c r="H4" s="21">
        <f t="shared" ref="H4:H52" ca="1" si="7">$AL$24-INDIRECT(A4&amp;"!O16")</f>
        <v>57.643000000000001</v>
      </c>
      <c r="I4" s="21">
        <f t="shared" ref="I4:I52" ca="1" si="8">$AL$26-INDIRECT(A4&amp;"!C23")</f>
        <v>53.92</v>
      </c>
      <c r="J4" s="21">
        <f t="shared" ref="J4:J17" ca="1" si="9">$AL$29-INDIRECT(A4&amp;"!H23")</f>
        <v>51.953000000000003</v>
      </c>
      <c r="K4" s="21">
        <f t="shared" ref="K4:K52" ca="1" si="10">$AL$34-INDIRECT(A4&amp;"!O23")</f>
        <v>63.033999999999999</v>
      </c>
      <c r="L4" s="21">
        <f t="shared" ref="L4:L52" ca="1" si="11">$AL$38-INDIRECT(A4&amp;"!E30")</f>
        <v>53.091999999999999</v>
      </c>
      <c r="M4" s="21">
        <f t="shared" ref="M4:M52" ca="1" si="12">$AL$42-INDIRECT(A4&amp;"!J30")</f>
        <v>58.28</v>
      </c>
      <c r="N4" s="21">
        <f t="shared" ref="N4:N52" ca="1" si="13">$AL$45-INDIRECT(A4&amp;"!O30")</f>
        <v>53.970000000000006</v>
      </c>
      <c r="O4" s="202"/>
      <c r="P4" s="263"/>
      <c r="Q4" s="22">
        <f t="shared" ref="Q4:Q54" ca="1" si="14">$AL$61-INDIRECT(A4&amp;"!L44")</f>
        <v>60.224999999999994</v>
      </c>
      <c r="R4" s="22">
        <f t="shared" ref="R4:R54" ca="1" si="15">$AL$63-INDIRECT(A4&amp;"!C51")</f>
        <v>57.105000000000004</v>
      </c>
      <c r="S4" s="7">
        <f t="shared" ref="S4:S9" ca="1" si="16">INDIRECT(A4&amp;"!$F$11")</f>
        <v>480</v>
      </c>
      <c r="T4" s="4">
        <f t="shared" ref="T4:T52" ca="1" si="17">INDIRECT(A4&amp;"!M11")</f>
        <v>220</v>
      </c>
      <c r="U4" s="8">
        <f t="shared" ref="U4:U52" ca="1" si="18">INDIRECT(A4&amp;"!Q11")</f>
        <v>420</v>
      </c>
      <c r="V4" s="4">
        <f t="shared" ref="V4:V52" ca="1" si="19">INDIRECT(A4&amp;"!H18")</f>
        <v>450</v>
      </c>
      <c r="W4" s="4">
        <f t="shared" ref="W4:W52" ca="1" si="20">INDIRECT(A4&amp;"!N18")</f>
        <v>12</v>
      </c>
      <c r="X4" s="4">
        <f t="shared" ref="X4:X52" ca="1" si="21">INDIRECT(A4&amp;"!P18")</f>
        <v>450</v>
      </c>
      <c r="Y4" s="4">
        <f t="shared" ref="Y4:Y52" ca="1" si="22">INDIRECT(A4&amp;"!E25")</f>
        <v>90</v>
      </c>
      <c r="Z4" s="4">
        <f t="shared" ref="Z4:Z52" ca="1" si="23">INDIRECT(A4&amp;"!J25")</f>
        <v>60</v>
      </c>
      <c r="AA4" s="4">
        <f t="shared" ref="AA4:AA52" ca="1" si="24">INDIRECT(A4&amp;"!Q25")</f>
        <v>12</v>
      </c>
      <c r="AB4" s="4">
        <f t="shared" ref="AB4:AB52" ca="1" si="25">INDIRECT(A4&amp;"!F32")</f>
        <v>10</v>
      </c>
      <c r="AC4" s="4">
        <f t="shared" ref="AC4:AC52" ca="1" si="26">INDIRECT(A4&amp;"!L32")</f>
        <v>12</v>
      </c>
      <c r="AD4" s="4">
        <f t="shared" ref="AD4:AD52" ca="1" si="27">INDIRECT(A4&amp;"!Q32")</f>
        <v>180</v>
      </c>
      <c r="AE4" s="36"/>
      <c r="AF4" s="36"/>
      <c r="AG4" s="4">
        <f t="shared" ref="AG4:AG52" ca="1" si="28">INDIRECT(A4&amp;"!N46")</f>
        <v>15</v>
      </c>
      <c r="AH4" s="8">
        <f t="shared" ref="AH4:AH6" ca="1" si="29">INDIRECT(A4&amp;"!D53")</f>
        <v>200</v>
      </c>
      <c r="AJ4" s="273"/>
      <c r="AK4" t="s">
        <v>148</v>
      </c>
      <c r="AL4" s="12">
        <v>70.573999999999998</v>
      </c>
    </row>
    <row r="5" spans="1:38" x14ac:dyDescent="0.15">
      <c r="A5" s="6" t="s">
        <v>292</v>
      </c>
      <c r="B5" s="3">
        <f t="shared" ca="1" si="1"/>
        <v>43850</v>
      </c>
      <c r="C5" s="21">
        <f t="shared" ca="1" si="2"/>
        <v>57.433000000000007</v>
      </c>
      <c r="D5" s="21">
        <f t="shared" ca="1" si="3"/>
        <v>55.000999999999998</v>
      </c>
      <c r="E5" s="21">
        <f t="shared" ca="1" si="4"/>
        <v>65.837000000000003</v>
      </c>
      <c r="F5" s="21">
        <f t="shared" ca="1" si="5"/>
        <v>55.786999999999992</v>
      </c>
      <c r="G5" s="21">
        <f t="shared" ca="1" si="6"/>
        <v>53.379999999999995</v>
      </c>
      <c r="H5" s="21">
        <f t="shared" ca="1" si="7"/>
        <v>57.698</v>
      </c>
      <c r="I5" s="21">
        <f t="shared" ca="1" si="8"/>
        <v>53.972999999999999</v>
      </c>
      <c r="J5" s="21">
        <f t="shared" ca="1" si="9"/>
        <v>51.923999999999999</v>
      </c>
      <c r="K5" s="21">
        <f t="shared" ca="1" si="10"/>
        <v>63</v>
      </c>
      <c r="L5" s="21">
        <f t="shared" ca="1" si="11"/>
        <v>53.070999999999998</v>
      </c>
      <c r="M5" s="21">
        <f t="shared" ca="1" si="12"/>
        <v>58.289000000000001</v>
      </c>
      <c r="N5" s="21">
        <f t="shared" ca="1" si="13"/>
        <v>54.024000000000001</v>
      </c>
      <c r="O5" s="202"/>
      <c r="P5" s="263"/>
      <c r="Q5" s="22">
        <f t="shared" ca="1" si="14"/>
        <v>60.304999999999993</v>
      </c>
      <c r="R5" s="22">
        <f t="shared" ca="1" si="15"/>
        <v>57.272999999999996</v>
      </c>
      <c r="S5" s="7">
        <f t="shared" ca="1" si="16"/>
        <v>600</v>
      </c>
      <c r="T5" s="4">
        <f t="shared" ca="1" si="17"/>
        <v>260</v>
      </c>
      <c r="U5" s="8">
        <f t="shared" ca="1" si="18"/>
        <v>210</v>
      </c>
      <c r="V5" s="4">
        <f t="shared" ca="1" si="19"/>
        <v>220</v>
      </c>
      <c r="W5" s="4">
        <f t="shared" ca="1" si="20"/>
        <v>15</v>
      </c>
      <c r="X5" s="4">
        <f t="shared" ca="1" si="21"/>
        <v>480</v>
      </c>
      <c r="Y5" s="4">
        <f t="shared" ca="1" si="22"/>
        <v>100</v>
      </c>
      <c r="Z5" s="4">
        <f t="shared" ca="1" si="23"/>
        <v>70</v>
      </c>
      <c r="AA5" s="4">
        <f t="shared" ca="1" si="24"/>
        <v>10</v>
      </c>
      <c r="AB5" s="4">
        <f t="shared" ca="1" si="25"/>
        <v>12</v>
      </c>
      <c r="AC5" s="4">
        <f t="shared" ca="1" si="26"/>
        <v>15</v>
      </c>
      <c r="AD5" s="4">
        <f t="shared" ca="1" si="27"/>
        <v>210</v>
      </c>
      <c r="AE5" s="36"/>
      <c r="AF5" s="36"/>
      <c r="AG5" s="4">
        <f t="shared" ca="1" si="28"/>
        <v>20</v>
      </c>
      <c r="AH5" s="8">
        <f t="shared" ca="1" si="29"/>
        <v>200</v>
      </c>
      <c r="AJ5" s="273"/>
      <c r="AK5" t="s">
        <v>149</v>
      </c>
      <c r="AL5" s="12">
        <v>70.573999999999998</v>
      </c>
    </row>
    <row r="6" spans="1:38" x14ac:dyDescent="0.15">
      <c r="A6" s="6" t="s">
        <v>293</v>
      </c>
      <c r="B6" s="3">
        <f t="shared" ca="1" si="1"/>
        <v>43857</v>
      </c>
      <c r="C6" s="21">
        <f t="shared" ca="1" si="2"/>
        <v>57.373000000000005</v>
      </c>
      <c r="D6" s="21">
        <f t="shared" ca="1" si="3"/>
        <v>54.939</v>
      </c>
      <c r="E6" s="21">
        <f t="shared" ca="1" si="4"/>
        <v>65.703999999999994</v>
      </c>
      <c r="F6" s="21">
        <f t="shared" ca="1" si="5"/>
        <v>55.747</v>
      </c>
      <c r="G6" s="21">
        <f t="shared" ca="1" si="6"/>
        <v>53.35</v>
      </c>
      <c r="H6" s="21">
        <f t="shared" ca="1" si="7"/>
        <v>57.62</v>
      </c>
      <c r="I6" s="21">
        <f t="shared" ca="1" si="8"/>
        <v>53.914999999999999</v>
      </c>
      <c r="J6" s="21">
        <f t="shared" ca="1" si="9"/>
        <v>52.023000000000003</v>
      </c>
      <c r="K6" s="21">
        <f t="shared" ca="1" si="10"/>
        <v>62.957000000000001</v>
      </c>
      <c r="L6" s="21">
        <f t="shared" ca="1" si="11"/>
        <v>52.996000000000002</v>
      </c>
      <c r="M6" s="21">
        <f t="shared" ca="1" si="12"/>
        <v>58.224000000000004</v>
      </c>
      <c r="N6" s="21">
        <f t="shared" ca="1" si="13"/>
        <v>53.962000000000003</v>
      </c>
      <c r="O6" s="202"/>
      <c r="P6" s="263"/>
      <c r="Q6" s="22">
        <f t="shared" ca="1" si="14"/>
        <v>60.236999999999995</v>
      </c>
      <c r="R6" s="22">
        <f t="shared" ca="1" si="15"/>
        <v>57.09</v>
      </c>
      <c r="S6" s="7">
        <f t="shared" ca="1" si="16"/>
        <v>550</v>
      </c>
      <c r="T6" s="4">
        <f t="shared" ca="1" si="17"/>
        <v>400</v>
      </c>
      <c r="U6" s="8">
        <f t="shared" ca="1" si="18"/>
        <v>200</v>
      </c>
      <c r="V6" s="4">
        <f t="shared" ca="1" si="19"/>
        <v>450</v>
      </c>
      <c r="W6" s="4">
        <f t="shared" ca="1" si="20"/>
        <v>12</v>
      </c>
      <c r="X6" s="4">
        <f t="shared" ca="1" si="21"/>
        <v>450</v>
      </c>
      <c r="Y6" s="4">
        <f t="shared" ca="1" si="22"/>
        <v>150</v>
      </c>
      <c r="Z6" s="4">
        <f t="shared" ca="1" si="23"/>
        <v>60</v>
      </c>
      <c r="AA6" s="4">
        <f t="shared" ca="1" si="24"/>
        <v>12</v>
      </c>
      <c r="AB6" s="4">
        <f t="shared" ca="1" si="25"/>
        <v>20</v>
      </c>
      <c r="AC6" s="4">
        <f t="shared" ca="1" si="26"/>
        <v>15</v>
      </c>
      <c r="AD6" s="4">
        <f t="shared" ca="1" si="27"/>
        <v>180</v>
      </c>
      <c r="AE6" s="36"/>
      <c r="AF6" s="36"/>
      <c r="AG6" s="4">
        <f t="shared" ca="1" si="28"/>
        <v>15</v>
      </c>
      <c r="AH6" s="8">
        <f t="shared" ca="1" si="29"/>
        <v>200</v>
      </c>
      <c r="AJ6" s="274"/>
      <c r="AK6" s="13" t="s">
        <v>150</v>
      </c>
      <c r="AL6" s="14">
        <v>70.575000000000003</v>
      </c>
    </row>
    <row r="7" spans="1:38" x14ac:dyDescent="0.15">
      <c r="A7" s="6" t="s">
        <v>295</v>
      </c>
      <c r="B7" s="3">
        <f ca="1">INDIRECT(A7&amp;"!A8")</f>
        <v>43865</v>
      </c>
      <c r="C7" s="21">
        <f t="shared" ca="1" si="2"/>
        <v>57.647000000000006</v>
      </c>
      <c r="D7" s="21">
        <f ca="1">$AL$10-INDIRECT(A7&amp;"!K9")</f>
        <v>54.942999999999998</v>
      </c>
      <c r="E7" s="21">
        <f ca="1">$AL$13-INDIRECT(A7&amp;"!P9")</f>
        <v>65.808999999999997</v>
      </c>
      <c r="F7" s="21">
        <f ca="1">$AL$18-INDIRECT(A7&amp;"!F16")</f>
        <v>55.856999999999999</v>
      </c>
      <c r="G7" s="21">
        <f ca="1">$AL$22-INDIRECT(A7&amp;"!L16")</f>
        <v>53.370999999999995</v>
      </c>
      <c r="H7" s="21">
        <f ca="1">$AL$24-INDIRECT(A7&amp;"!O16")</f>
        <v>57.781999999999996</v>
      </c>
      <c r="I7" s="21">
        <f ca="1">$AL$26-INDIRECT(A7&amp;"!C23")</f>
        <v>54.021000000000001</v>
      </c>
      <c r="J7" s="21">
        <f ca="1">$AL$29-INDIRECT(A7&amp;"!H23")</f>
        <v>52.018999999999998</v>
      </c>
      <c r="K7" s="21">
        <f t="shared" ca="1" si="10"/>
        <v>63.161000000000001</v>
      </c>
      <c r="L7" s="21">
        <f t="shared" ca="1" si="11"/>
        <v>53.125</v>
      </c>
      <c r="M7" s="21">
        <f t="shared" ca="1" si="12"/>
        <v>58.433999999999997</v>
      </c>
      <c r="N7" s="21">
        <f t="shared" ca="1" si="13"/>
        <v>54.042000000000002</v>
      </c>
      <c r="O7" s="202"/>
      <c r="P7" s="263"/>
      <c r="Q7" s="22">
        <f t="shared" ca="1" si="14"/>
        <v>59.822999999999993</v>
      </c>
      <c r="R7" s="22">
        <f t="shared" ca="1" si="15"/>
        <v>57.319000000000003</v>
      </c>
      <c r="S7" s="7">
        <f t="shared" ca="1" si="16"/>
        <v>500</v>
      </c>
      <c r="T7" s="4">
        <f ca="1">INDIRECT(A7&amp;"!M11")</f>
        <v>250</v>
      </c>
      <c r="U7" s="8">
        <f ca="1">INDIRECT(A7&amp;"!Q11")</f>
        <v>280</v>
      </c>
      <c r="V7" s="4">
        <f ca="1">INDIRECT(A7&amp;"!H18")</f>
        <v>500</v>
      </c>
      <c r="W7" s="4">
        <f ca="1">INDIRECT(A7&amp;"!N18")</f>
        <v>15</v>
      </c>
      <c r="X7" s="4">
        <f ca="1">INDIRECT(A7&amp;"!P18")</f>
        <v>520</v>
      </c>
      <c r="Y7" s="4">
        <f ca="1">INDIRECT(A7&amp;"!E25")</f>
        <v>150</v>
      </c>
      <c r="Z7" s="4">
        <f ca="1">INDIRECT(A7&amp;"!J25")</f>
        <v>120</v>
      </c>
      <c r="AA7" s="4">
        <f ca="1">INDIRECT(A7&amp;"!Q25")</f>
        <v>10</v>
      </c>
      <c r="AB7" s="4">
        <f ca="1">INDIRECT(A7&amp;"!F32")</f>
        <v>25</v>
      </c>
      <c r="AC7" s="4">
        <f ca="1">INDIRECT(A7&amp;"!L32")</f>
        <v>12</v>
      </c>
      <c r="AD7" s="4">
        <f ca="1">INDIRECT(A7&amp;"!Q32")</f>
        <v>150</v>
      </c>
      <c r="AE7" s="36"/>
      <c r="AF7" s="36"/>
      <c r="AG7" s="4">
        <f ca="1">INDIRECT(A7&amp;"!N46")</f>
        <v>15</v>
      </c>
      <c r="AH7" s="8">
        <f ca="1">INDIRECT(A7&amp;"!D53")</f>
        <v>200</v>
      </c>
      <c r="AJ7" s="272" t="s">
        <v>2</v>
      </c>
      <c r="AK7" s="10" t="s">
        <v>151</v>
      </c>
      <c r="AL7" s="11">
        <v>65.17</v>
      </c>
    </row>
    <row r="8" spans="1:38" x14ac:dyDescent="0.15">
      <c r="A8" s="6" t="s">
        <v>299</v>
      </c>
      <c r="B8" s="3">
        <f ca="1">INDIRECT(A8&amp;"!A8")</f>
        <v>43871</v>
      </c>
      <c r="C8" s="21">
        <f t="shared" ca="1" si="2"/>
        <v>57.82</v>
      </c>
      <c r="D8" s="21">
        <f ca="1">$AL$10-INDIRECT(A8&amp;"!K9")</f>
        <v>55.037999999999997</v>
      </c>
      <c r="E8" s="21">
        <f ca="1">$AL$13-INDIRECT(A8&amp;"!P9")</f>
        <v>65.872</v>
      </c>
      <c r="F8" s="21">
        <f ca="1">$AL$18-INDIRECT(A8&amp;"!F16")</f>
        <v>55.888999999999996</v>
      </c>
      <c r="G8" s="21">
        <f ca="1">$AL$22-INDIRECT(A8&amp;"!L16")</f>
        <v>53.412999999999997</v>
      </c>
      <c r="H8" s="21">
        <f ca="1">$AL$24-INDIRECT(A8&amp;"!O16")</f>
        <v>57.676000000000002</v>
      </c>
      <c r="I8" s="21">
        <f ca="1">$AL$26-INDIRECT(A8&amp;"!C23")</f>
        <v>54.000999999999998</v>
      </c>
      <c r="J8" s="21">
        <f ca="1">$AL$29-INDIRECT(A8&amp;"!H23")</f>
        <v>51.930999999999997</v>
      </c>
      <c r="K8" s="21">
        <f t="shared" ca="1" si="10"/>
        <v>63.137</v>
      </c>
      <c r="L8" s="21">
        <f t="shared" ca="1" si="11"/>
        <v>53.024000000000001</v>
      </c>
      <c r="M8" s="21">
        <f t="shared" ca="1" si="12"/>
        <v>58.445</v>
      </c>
      <c r="N8" s="21">
        <f t="shared" ca="1" si="13"/>
        <v>54.047000000000004</v>
      </c>
      <c r="O8" s="202"/>
      <c r="P8" s="263"/>
      <c r="Q8" s="22">
        <f t="shared" ca="1" si="14"/>
        <v>60.086999999999996</v>
      </c>
      <c r="R8" s="22">
        <f t="shared" ca="1" si="15"/>
        <v>57.192999999999998</v>
      </c>
      <c r="S8" s="7">
        <f t="shared" ca="1" si="16"/>
        <v>400</v>
      </c>
      <c r="T8" s="4">
        <f ca="1">INDIRECT(A8&amp;"!M11")</f>
        <v>290</v>
      </c>
      <c r="U8" s="8">
        <f ca="1">INDIRECT(A8&amp;"!Q11")</f>
        <v>150</v>
      </c>
      <c r="V8" s="4">
        <f ca="1">INDIRECT(A8&amp;"!H18")</f>
        <v>300</v>
      </c>
      <c r="W8" s="4">
        <f ca="1">INDIRECT(A8&amp;"!N18")</f>
        <v>12</v>
      </c>
      <c r="X8" s="4">
        <f ca="1">INDIRECT(A8&amp;"!P18")</f>
        <v>500</v>
      </c>
      <c r="Y8" s="4">
        <f ca="1">INDIRECT(A8&amp;"!E25")</f>
        <v>100</v>
      </c>
      <c r="Z8" s="4">
        <f ca="1">INDIRECT(A8&amp;"!J25")</f>
        <v>55</v>
      </c>
      <c r="AA8" s="4">
        <f ca="1">INDIRECT(A8&amp;"!Q25")</f>
        <v>10</v>
      </c>
      <c r="AB8" s="4">
        <f ca="1">INDIRECT(A8&amp;"!F32")</f>
        <v>15</v>
      </c>
      <c r="AC8" s="4">
        <f ca="1">INDIRECT(A8&amp;"!L32")</f>
        <v>12</v>
      </c>
      <c r="AD8" s="4">
        <f ca="1">INDIRECT(A8&amp;"!Q32")</f>
        <v>150</v>
      </c>
      <c r="AE8" s="36"/>
      <c r="AF8" s="36"/>
      <c r="AG8" s="4">
        <f ca="1">INDIRECT(A8&amp;"!N46")</f>
        <v>20</v>
      </c>
      <c r="AH8" s="8">
        <f ca="1">INDIRECT(A8&amp;"!D53")</f>
        <v>250</v>
      </c>
      <c r="AJ8" s="273"/>
      <c r="AK8" t="s">
        <v>152</v>
      </c>
      <c r="AL8" s="12">
        <v>65.197999999999993</v>
      </c>
    </row>
    <row r="9" spans="1:38" x14ac:dyDescent="0.15">
      <c r="A9" s="6" t="s">
        <v>302</v>
      </c>
      <c r="B9" s="3">
        <f t="shared" ca="1" si="1"/>
        <v>43879</v>
      </c>
      <c r="C9" s="21">
        <f t="shared" ca="1" si="2"/>
        <v>57.197000000000003</v>
      </c>
      <c r="D9" s="21">
        <f t="shared" ca="1" si="3"/>
        <v>54.863</v>
      </c>
      <c r="E9" s="21">
        <f t="shared" ca="1" si="4"/>
        <v>65.807000000000002</v>
      </c>
      <c r="F9" s="21">
        <f t="shared" ca="1" si="5"/>
        <v>55.673999999999992</v>
      </c>
      <c r="G9" s="21">
        <f t="shared" ca="1" si="6"/>
        <v>53.317</v>
      </c>
      <c r="H9" s="21">
        <f t="shared" ca="1" si="7"/>
        <v>57.301000000000002</v>
      </c>
      <c r="I9" s="21">
        <f t="shared" ca="1" si="8"/>
        <v>53.820999999999998</v>
      </c>
      <c r="J9" s="21">
        <f t="shared" ca="1" si="9"/>
        <v>51.887999999999998</v>
      </c>
      <c r="K9" s="21">
        <f t="shared" ca="1" si="10"/>
        <v>62.997</v>
      </c>
      <c r="L9" s="21">
        <f t="shared" ca="1" si="11"/>
        <v>53.004000000000005</v>
      </c>
      <c r="M9" s="21">
        <f t="shared" ca="1" si="12"/>
        <v>58.125</v>
      </c>
      <c r="N9" s="21">
        <f t="shared" ca="1" si="13"/>
        <v>53.85</v>
      </c>
      <c r="O9" s="202"/>
      <c r="P9" s="263"/>
      <c r="Q9" s="22">
        <f t="shared" ca="1" si="14"/>
        <v>59.833999999999996</v>
      </c>
      <c r="R9" s="22">
        <f t="shared" ca="1" si="15"/>
        <v>56.784999999999997</v>
      </c>
      <c r="S9" s="7">
        <f t="shared" ca="1" si="16"/>
        <v>480</v>
      </c>
      <c r="T9" s="4">
        <f t="shared" ca="1" si="17"/>
        <v>350</v>
      </c>
      <c r="U9" s="8">
        <f t="shared" ca="1" si="18"/>
        <v>220</v>
      </c>
      <c r="V9" s="4">
        <f t="shared" ca="1" si="19"/>
        <v>500</v>
      </c>
      <c r="W9" s="4">
        <f t="shared" ca="1" si="20"/>
        <v>12</v>
      </c>
      <c r="X9" s="4">
        <f t="shared" ca="1" si="21"/>
        <v>700</v>
      </c>
      <c r="Y9" s="4">
        <f t="shared" ca="1" si="22"/>
        <v>220</v>
      </c>
      <c r="Z9" s="4">
        <f t="shared" ca="1" si="23"/>
        <v>90</v>
      </c>
      <c r="AA9" s="4">
        <f t="shared" ca="1" si="24"/>
        <v>10</v>
      </c>
      <c r="AB9" s="4">
        <f t="shared" ca="1" si="25"/>
        <v>20</v>
      </c>
      <c r="AC9" s="4">
        <f t="shared" ca="1" si="26"/>
        <v>12</v>
      </c>
      <c r="AD9" s="4">
        <f t="shared" ca="1" si="27"/>
        <v>220</v>
      </c>
      <c r="AE9" s="36"/>
      <c r="AF9" s="36"/>
      <c r="AG9" s="4">
        <f t="shared" ca="1" si="28"/>
        <v>25</v>
      </c>
      <c r="AH9" s="8">
        <f t="shared" ref="AH9:AH29" ca="1" si="30">INDIRECT(A9&amp;"!D53")</f>
        <v>220</v>
      </c>
      <c r="AJ9" s="273"/>
      <c r="AK9" t="s">
        <v>153</v>
      </c>
      <c r="AL9" s="12">
        <v>65.194999999999993</v>
      </c>
    </row>
    <row r="10" spans="1:38" x14ac:dyDescent="0.15">
      <c r="A10" s="6" t="s">
        <v>304</v>
      </c>
      <c r="B10" s="3">
        <f t="shared" ca="1" si="1"/>
        <v>43886</v>
      </c>
      <c r="C10" s="21">
        <f t="shared" ca="1" si="2"/>
        <v>53.127000000000002</v>
      </c>
      <c r="D10" s="21">
        <f t="shared" ca="1" si="3"/>
        <v>47.790999999999997</v>
      </c>
      <c r="E10" s="21">
        <f t="shared" ca="1" si="4"/>
        <v>65.399000000000001</v>
      </c>
      <c r="F10" s="21">
        <f t="shared" ca="1" si="5"/>
        <v>52.725999999999999</v>
      </c>
      <c r="G10" s="21">
        <f t="shared" ca="1" si="6"/>
        <v>51.057000000000002</v>
      </c>
      <c r="H10" s="21">
        <f t="shared" ca="1" si="7"/>
        <v>53.855999999999995</v>
      </c>
      <c r="I10" s="21">
        <f t="shared" ca="1" si="8"/>
        <v>49.992999999999995</v>
      </c>
      <c r="J10" s="21">
        <f t="shared" ca="1" si="9"/>
        <v>50.561999999999998</v>
      </c>
      <c r="K10" s="21">
        <f t="shared" ca="1" si="10"/>
        <v>62.128</v>
      </c>
      <c r="L10" s="21">
        <f t="shared" ca="1" si="11"/>
        <v>51.054000000000002</v>
      </c>
      <c r="M10" s="21">
        <f t="shared" ca="1" si="12"/>
        <v>55.515000000000001</v>
      </c>
      <c r="N10" s="21">
        <f t="shared" ca="1" si="13"/>
        <v>48.99</v>
      </c>
      <c r="O10" s="202"/>
      <c r="P10" s="263"/>
      <c r="Q10" s="22">
        <f t="shared" ca="1" si="14"/>
        <v>54.701999999999998</v>
      </c>
      <c r="R10" s="22">
        <f t="shared" ca="1" si="15"/>
        <v>49.920999999999999</v>
      </c>
      <c r="S10" s="159">
        <f t="shared" ref="S10:S23" ca="1" si="31">INDIRECT(A10&amp;"!$G$11")</f>
        <v>440</v>
      </c>
      <c r="T10" s="4">
        <f t="shared" ca="1" si="17"/>
        <v>250</v>
      </c>
      <c r="U10" s="8">
        <f t="shared" ca="1" si="18"/>
        <v>110</v>
      </c>
      <c r="V10" s="4">
        <f t="shared" ca="1" si="19"/>
        <v>380</v>
      </c>
      <c r="W10" s="4">
        <f t="shared" ca="1" si="20"/>
        <v>10</v>
      </c>
      <c r="X10" s="4">
        <f t="shared" ca="1" si="21"/>
        <v>530</v>
      </c>
      <c r="Y10" s="4">
        <f t="shared" ca="1" si="22"/>
        <v>75</v>
      </c>
      <c r="Z10" s="4">
        <f t="shared" ca="1" si="23"/>
        <v>35</v>
      </c>
      <c r="AA10" s="4">
        <f t="shared" ca="1" si="24"/>
        <v>10</v>
      </c>
      <c r="AB10" s="4">
        <f t="shared" ca="1" si="25"/>
        <v>15</v>
      </c>
      <c r="AC10" s="4">
        <f t="shared" ca="1" si="26"/>
        <v>20</v>
      </c>
      <c r="AD10" s="4">
        <f t="shared" ca="1" si="27"/>
        <v>190</v>
      </c>
      <c r="AE10" s="36"/>
      <c r="AF10" s="36"/>
      <c r="AG10" s="4">
        <f t="shared" ca="1" si="28"/>
        <v>15</v>
      </c>
      <c r="AH10" s="8">
        <f t="shared" ca="1" si="30"/>
        <v>230</v>
      </c>
      <c r="AJ10" s="274"/>
      <c r="AK10" s="13" t="s">
        <v>154</v>
      </c>
      <c r="AL10" s="14">
        <v>65.195999999999998</v>
      </c>
    </row>
    <row r="11" spans="1:38" x14ac:dyDescent="0.15">
      <c r="A11" s="6" t="s">
        <v>308</v>
      </c>
      <c r="B11" s="3">
        <f t="shared" ca="1" si="1"/>
        <v>43892</v>
      </c>
      <c r="C11" s="21">
        <f t="shared" ca="1" si="2"/>
        <v>53.102000000000004</v>
      </c>
      <c r="D11" s="21">
        <f t="shared" ca="1" si="3"/>
        <v>48.280999999999999</v>
      </c>
      <c r="E11" s="21">
        <f t="shared" ca="1" si="4"/>
        <v>65.263000000000005</v>
      </c>
      <c r="F11" s="21">
        <f t="shared" ca="1" si="5"/>
        <v>52.712999999999994</v>
      </c>
      <c r="G11" s="21">
        <f t="shared" ca="1" si="6"/>
        <v>51.103999999999999</v>
      </c>
      <c r="H11" s="21">
        <f t="shared" ca="1" si="7"/>
        <v>53.628</v>
      </c>
      <c r="I11" s="21">
        <f t="shared" ca="1" si="8"/>
        <v>50.045000000000002</v>
      </c>
      <c r="J11" s="21">
        <f t="shared" ca="1" si="9"/>
        <v>50.625999999999998</v>
      </c>
      <c r="K11" s="21">
        <f t="shared" ca="1" si="10"/>
        <v>62.085999999999999</v>
      </c>
      <c r="L11" s="21">
        <f t="shared" ca="1" si="11"/>
        <v>51.166000000000004</v>
      </c>
      <c r="M11" s="21">
        <f t="shared" ca="1" si="12"/>
        <v>55.414999999999999</v>
      </c>
      <c r="N11" s="21">
        <f t="shared" ca="1" si="13"/>
        <v>49.147000000000006</v>
      </c>
      <c r="O11" s="202"/>
      <c r="P11" s="263"/>
      <c r="Q11" s="22">
        <f t="shared" ca="1" si="14"/>
        <v>56.097999999999999</v>
      </c>
      <c r="R11" s="22">
        <f t="shared" ca="1" si="15"/>
        <v>49.802999999999997</v>
      </c>
      <c r="S11" s="159">
        <f t="shared" ca="1" si="31"/>
        <v>350</v>
      </c>
      <c r="T11" s="4">
        <f t="shared" ca="1" si="17"/>
        <v>210</v>
      </c>
      <c r="U11" s="8">
        <f t="shared" ca="1" si="18"/>
        <v>110</v>
      </c>
      <c r="V11" s="4">
        <f t="shared" ca="1" si="19"/>
        <v>380</v>
      </c>
      <c r="W11" s="4">
        <f t="shared" ca="1" si="20"/>
        <v>12</v>
      </c>
      <c r="X11" s="4">
        <f t="shared" ca="1" si="21"/>
        <v>500</v>
      </c>
      <c r="Y11" s="4">
        <f t="shared" ca="1" si="22"/>
        <v>25</v>
      </c>
      <c r="Z11" s="4">
        <f t="shared" ca="1" si="23"/>
        <v>25</v>
      </c>
      <c r="AA11" s="4">
        <f t="shared" ca="1" si="24"/>
        <v>10</v>
      </c>
      <c r="AB11" s="4">
        <f t="shared" ca="1" si="25"/>
        <v>15</v>
      </c>
      <c r="AC11" s="4">
        <f t="shared" ca="1" si="26"/>
        <v>15</v>
      </c>
      <c r="AD11" s="4">
        <f t="shared" ca="1" si="27"/>
        <v>150</v>
      </c>
      <c r="AE11" s="36"/>
      <c r="AF11" s="36"/>
      <c r="AG11" s="4">
        <f t="shared" ca="1" si="28"/>
        <v>20</v>
      </c>
      <c r="AH11" s="8">
        <f t="shared" ca="1" si="30"/>
        <v>210</v>
      </c>
      <c r="AJ11" s="272" t="s">
        <v>3</v>
      </c>
      <c r="AK11" s="10" t="s">
        <v>155</v>
      </c>
      <c r="AL11" s="11">
        <v>89.147999999999996</v>
      </c>
    </row>
    <row r="12" spans="1:38" x14ac:dyDescent="0.15">
      <c r="A12" s="6" t="s">
        <v>318</v>
      </c>
      <c r="B12" s="3">
        <f t="shared" ca="1" si="1"/>
        <v>43900</v>
      </c>
      <c r="C12" s="21">
        <f t="shared" ca="1" si="2"/>
        <v>53.28</v>
      </c>
      <c r="D12" s="21">
        <f t="shared" ca="1" si="3"/>
        <v>48.640999999999998</v>
      </c>
      <c r="E12" s="21">
        <f t="shared" ca="1" si="4"/>
        <v>65.292000000000002</v>
      </c>
      <c r="F12" s="21">
        <f t="shared" ca="1" si="5"/>
        <v>52.747999999999998</v>
      </c>
      <c r="G12" s="21">
        <f t="shared" ca="1" si="6"/>
        <v>51.170999999999999</v>
      </c>
      <c r="H12" s="21">
        <f t="shared" ca="1" si="7"/>
        <v>54.463999999999999</v>
      </c>
      <c r="I12" s="21">
        <f t="shared" ca="1" si="8"/>
        <v>50.104999999999997</v>
      </c>
      <c r="J12" s="21">
        <f t="shared" ca="1" si="9"/>
        <v>51.289000000000001</v>
      </c>
      <c r="K12" s="21">
        <f t="shared" ca="1" si="10"/>
        <v>61.881</v>
      </c>
      <c r="L12" s="21">
        <f t="shared" ca="1" si="11"/>
        <v>52.082999999999998</v>
      </c>
      <c r="M12" s="21">
        <f t="shared" ca="1" si="12"/>
        <v>55.519999999999996</v>
      </c>
      <c r="N12" s="21">
        <f t="shared" ca="1" si="13"/>
        <v>49.247</v>
      </c>
      <c r="O12" s="202"/>
      <c r="P12" s="263"/>
      <c r="Q12" s="22">
        <f t="shared" ca="1" si="14"/>
        <v>56.238999999999997</v>
      </c>
      <c r="R12" s="22">
        <f t="shared" ca="1" si="15"/>
        <v>49.911000000000001</v>
      </c>
      <c r="S12" s="159">
        <f t="shared" ca="1" si="31"/>
        <v>500</v>
      </c>
      <c r="T12" s="4">
        <f t="shared" ca="1" si="17"/>
        <v>220</v>
      </c>
      <c r="U12" s="8">
        <f t="shared" ca="1" si="18"/>
        <v>500</v>
      </c>
      <c r="V12" s="4">
        <f t="shared" ca="1" si="19"/>
        <v>280</v>
      </c>
      <c r="W12" s="4">
        <f t="shared" ca="1" si="20"/>
        <v>12</v>
      </c>
      <c r="X12" s="4">
        <f t="shared" ca="1" si="21"/>
        <v>450</v>
      </c>
      <c r="Y12" s="4">
        <f t="shared" ca="1" si="22"/>
        <v>60</v>
      </c>
      <c r="Z12" s="4">
        <f t="shared" ca="1" si="23"/>
        <v>25</v>
      </c>
      <c r="AA12" s="4">
        <f t="shared" ca="1" si="24"/>
        <v>12</v>
      </c>
      <c r="AB12" s="4">
        <f t="shared" ca="1" si="25"/>
        <v>20</v>
      </c>
      <c r="AC12" s="4">
        <f t="shared" ca="1" si="26"/>
        <v>20</v>
      </c>
      <c r="AD12" s="4">
        <f t="shared" ca="1" si="27"/>
        <v>180</v>
      </c>
      <c r="AE12" s="36"/>
      <c r="AF12" s="36"/>
      <c r="AG12" s="4">
        <f t="shared" ca="1" si="28"/>
        <v>20</v>
      </c>
      <c r="AH12" s="8">
        <f t="shared" ca="1" si="30"/>
        <v>220</v>
      </c>
      <c r="AJ12" s="273"/>
      <c r="AK12" t="s">
        <v>156</v>
      </c>
      <c r="AL12" s="12">
        <v>88.701999999999998</v>
      </c>
    </row>
    <row r="13" spans="1:38" x14ac:dyDescent="0.15">
      <c r="A13" s="6" t="s">
        <v>316</v>
      </c>
      <c r="B13" s="3">
        <f t="shared" ca="1" si="1"/>
        <v>43908</v>
      </c>
      <c r="C13" s="21">
        <f t="shared" ca="1" si="2"/>
        <v>49.856999999999999</v>
      </c>
      <c r="D13" s="21">
        <f t="shared" ca="1" si="3"/>
        <v>49.814999999999998</v>
      </c>
      <c r="E13" s="21">
        <f t="shared" ca="1" si="4"/>
        <v>65.384999999999991</v>
      </c>
      <c r="F13" s="21">
        <f t="shared" ca="1" si="5"/>
        <v>51.616</v>
      </c>
      <c r="G13" s="21">
        <f t="shared" ca="1" si="6"/>
        <v>51.087000000000003</v>
      </c>
      <c r="H13" s="21">
        <f t="shared" ca="1" si="7"/>
        <v>52.644999999999996</v>
      </c>
      <c r="I13" s="21">
        <f t="shared" ca="1" si="8"/>
        <v>50.498999999999995</v>
      </c>
      <c r="J13" s="21">
        <f t="shared" ca="1" si="9"/>
        <v>50.822000000000003</v>
      </c>
      <c r="K13" s="21">
        <f t="shared" ca="1" si="10"/>
        <v>62.167000000000002</v>
      </c>
      <c r="L13" s="21">
        <f t="shared" ca="1" si="11"/>
        <v>51.288000000000004</v>
      </c>
      <c r="M13" s="21">
        <f t="shared" ca="1" si="12"/>
        <v>54.034999999999997</v>
      </c>
      <c r="N13" s="21">
        <f t="shared" ca="1" si="13"/>
        <v>49.771000000000001</v>
      </c>
      <c r="O13" s="202"/>
      <c r="P13" s="263"/>
      <c r="Q13" s="22">
        <f t="shared" ca="1" si="14"/>
        <v>57.134</v>
      </c>
      <c r="R13" s="22">
        <f t="shared" ca="1" si="15"/>
        <v>50.058</v>
      </c>
      <c r="S13" s="159">
        <f t="shared" ca="1" si="31"/>
        <v>750</v>
      </c>
      <c r="T13" s="4">
        <f t="shared" ca="1" si="17"/>
        <v>220</v>
      </c>
      <c r="U13" s="8">
        <f t="shared" ca="1" si="18"/>
        <v>420</v>
      </c>
      <c r="V13" s="4">
        <f t="shared" ca="1" si="19"/>
        <v>500</v>
      </c>
      <c r="W13" s="4">
        <f t="shared" ca="1" si="20"/>
        <v>15</v>
      </c>
      <c r="X13" s="4">
        <f t="shared" ca="1" si="21"/>
        <v>180</v>
      </c>
      <c r="Y13" s="4">
        <f t="shared" ca="1" si="22"/>
        <v>60</v>
      </c>
      <c r="Z13" s="4">
        <f t="shared" ca="1" si="23"/>
        <v>30</v>
      </c>
      <c r="AA13" s="4">
        <f t="shared" ca="1" si="24"/>
        <v>15</v>
      </c>
      <c r="AB13" s="4">
        <f t="shared" ca="1" si="25"/>
        <v>15</v>
      </c>
      <c r="AC13" s="4">
        <f t="shared" ca="1" si="26"/>
        <v>25</v>
      </c>
      <c r="AD13" s="4">
        <f t="shared" ca="1" si="27"/>
        <v>180</v>
      </c>
      <c r="AE13" s="36"/>
      <c r="AF13" s="36"/>
      <c r="AG13" s="4">
        <f t="shared" ca="1" si="28"/>
        <v>25</v>
      </c>
      <c r="AH13" s="8">
        <f t="shared" ca="1" si="30"/>
        <v>220</v>
      </c>
      <c r="AJ13" s="274"/>
      <c r="AK13" s="13" t="s">
        <v>157</v>
      </c>
      <c r="AL13" s="14">
        <v>88.841999999999999</v>
      </c>
    </row>
    <row r="14" spans="1:38" x14ac:dyDescent="0.15">
      <c r="A14" s="6" t="s">
        <v>317</v>
      </c>
      <c r="B14" s="3">
        <f t="shared" ca="1" si="1"/>
        <v>43913</v>
      </c>
      <c r="C14" s="21">
        <f t="shared" ca="1" si="2"/>
        <v>50.255000000000003</v>
      </c>
      <c r="D14" s="21">
        <f t="shared" ca="1" si="3"/>
        <v>53.695999999999998</v>
      </c>
      <c r="E14" s="21">
        <f t="shared" ca="1" si="4"/>
        <v>65.143000000000001</v>
      </c>
      <c r="F14" s="21">
        <f t="shared" ca="1" si="5"/>
        <v>51.660999999999994</v>
      </c>
      <c r="G14" s="21">
        <f t="shared" ca="1" si="6"/>
        <v>51.158000000000001</v>
      </c>
      <c r="H14" s="21">
        <f t="shared" ca="1" si="7"/>
        <v>50.402999999999999</v>
      </c>
      <c r="I14" s="21">
        <f t="shared" ca="1" si="8"/>
        <v>50.771000000000001</v>
      </c>
      <c r="J14" s="21">
        <f t="shared" ca="1" si="9"/>
        <v>50.86</v>
      </c>
      <c r="K14" s="21">
        <f t="shared" ca="1" si="10"/>
        <v>61.325000000000003</v>
      </c>
      <c r="L14" s="21">
        <f t="shared" ca="1" si="11"/>
        <v>51.365000000000002</v>
      </c>
      <c r="M14" s="21">
        <f t="shared" ca="1" si="12"/>
        <v>53.484999999999999</v>
      </c>
      <c r="N14" s="21">
        <f t="shared" ca="1" si="13"/>
        <v>51.695</v>
      </c>
      <c r="O14" s="202"/>
      <c r="P14" s="263"/>
      <c r="Q14" s="22">
        <f t="shared" ca="1" si="14"/>
        <v>54.317999999999998</v>
      </c>
      <c r="R14" s="22">
        <f t="shared" ca="1" si="15"/>
        <v>48.475999999999999</v>
      </c>
      <c r="S14" s="159">
        <f t="shared" ca="1" si="31"/>
        <v>380</v>
      </c>
      <c r="T14" s="4">
        <f t="shared" ca="1" si="17"/>
        <v>170</v>
      </c>
      <c r="U14" s="8">
        <f t="shared" ca="1" si="18"/>
        <v>150</v>
      </c>
      <c r="V14" s="4">
        <f t="shared" ca="1" si="19"/>
        <v>230</v>
      </c>
      <c r="W14" s="4">
        <f t="shared" ca="1" si="20"/>
        <v>20</v>
      </c>
      <c r="X14" s="4">
        <f t="shared" ca="1" si="21"/>
        <v>490</v>
      </c>
      <c r="Y14" s="4">
        <f t="shared" ca="1" si="22"/>
        <v>50</v>
      </c>
      <c r="Z14" s="4">
        <f t="shared" ca="1" si="23"/>
        <v>25</v>
      </c>
      <c r="AA14" s="4">
        <f t="shared" ca="1" si="24"/>
        <v>10</v>
      </c>
      <c r="AB14" s="4">
        <f t="shared" ca="1" si="25"/>
        <v>12</v>
      </c>
      <c r="AC14" s="4">
        <f t="shared" ca="1" si="26"/>
        <v>20</v>
      </c>
      <c r="AD14" s="4">
        <f t="shared" ca="1" si="27"/>
        <v>200</v>
      </c>
      <c r="AE14" s="36"/>
      <c r="AF14" s="36"/>
      <c r="AG14" s="4">
        <f t="shared" ca="1" si="28"/>
        <v>15</v>
      </c>
      <c r="AH14" s="8">
        <f t="shared" ca="1" si="30"/>
        <v>220</v>
      </c>
      <c r="AJ14" s="272" t="s">
        <v>30</v>
      </c>
      <c r="AK14" s="10" t="s">
        <v>158</v>
      </c>
      <c r="AL14" s="11">
        <v>75.694999999999993</v>
      </c>
    </row>
    <row r="15" spans="1:38" x14ac:dyDescent="0.15">
      <c r="A15" s="6" t="s">
        <v>320</v>
      </c>
      <c r="B15" s="3">
        <f t="shared" ca="1" si="1"/>
        <v>43920</v>
      </c>
      <c r="C15" s="21">
        <f t="shared" ca="1" si="2"/>
        <v>49.026000000000003</v>
      </c>
      <c r="D15" s="21">
        <f ca="1">$AL$10-INDIRECT(A15&amp;"!K9")</f>
        <v>47.671999999999997</v>
      </c>
      <c r="E15" s="21">
        <f ca="1">$AL$13-INDIRECT(A15&amp;"!P9")</f>
        <v>64.828999999999994</v>
      </c>
      <c r="F15" s="21">
        <f ca="1">$AL$18-INDIRECT(A15&amp;"!F16")</f>
        <v>50.878999999999991</v>
      </c>
      <c r="G15" s="21">
        <f ca="1">$AL$22-INDIRECT(A15&amp;"!L16")</f>
        <v>50.658000000000001</v>
      </c>
      <c r="H15" s="21">
        <f ca="1">$AL$24-INDIRECT(A15&amp;"!O16")</f>
        <v>51.173999999999999</v>
      </c>
      <c r="I15" s="21">
        <f ca="1">$AL$26-INDIRECT(A15&amp;"!C23")</f>
        <v>50.103999999999999</v>
      </c>
      <c r="J15" s="21">
        <f ca="1">$AL$29-INDIRECT(A15&amp;"!H23")</f>
        <v>50.521999999999998</v>
      </c>
      <c r="K15" s="21">
        <f ca="1">$AL$34-INDIRECT(A15&amp;"!O23")</f>
        <v>60.980000000000004</v>
      </c>
      <c r="L15" s="21">
        <f ca="1">$AL$38-INDIRECT(A15&amp;"!E30")</f>
        <v>50.846000000000004</v>
      </c>
      <c r="M15" s="21">
        <f ca="1">$AL$42-INDIRECT(A15&amp;"!J30")</f>
        <v>52.908999999999999</v>
      </c>
      <c r="N15" s="21">
        <f ca="1">$AL$45-INDIRECT(A15&amp;"!O30")</f>
        <v>49.241</v>
      </c>
      <c r="O15" s="202"/>
      <c r="P15" s="263"/>
      <c r="Q15" s="22">
        <f t="shared" ca="1" si="14"/>
        <v>54.510999999999996</v>
      </c>
      <c r="R15" s="22">
        <f t="shared" ca="1" si="15"/>
        <v>49.570999999999998</v>
      </c>
      <c r="S15" s="159">
        <f ca="1">INDIRECT(A15&amp;"!$G$11")</f>
        <v>350</v>
      </c>
      <c r="T15" s="4">
        <f ca="1">INDIRECT(A15&amp;"!M11")</f>
        <v>160</v>
      </c>
      <c r="U15" s="8">
        <f ca="1">INDIRECT(A15&amp;"!Q11")</f>
        <v>220</v>
      </c>
      <c r="V15" s="4">
        <f ca="1">INDIRECT(A15&amp;"!H18")</f>
        <v>300</v>
      </c>
      <c r="W15" s="4">
        <f ca="1">INDIRECT(A15&amp;"!N18")</f>
        <v>12</v>
      </c>
      <c r="X15" s="4">
        <f ca="1">INDIRECT(A15&amp;"!P18")</f>
        <v>480</v>
      </c>
      <c r="Y15" s="4">
        <f ca="1">INDIRECT(A15&amp;"!E25")</f>
        <v>25</v>
      </c>
      <c r="Z15" s="4">
        <f ca="1">INDIRECT(A15&amp;"!J25")</f>
        <v>15</v>
      </c>
      <c r="AA15" s="4">
        <f ca="1">INDIRECT(A15&amp;"!Q25")</f>
        <v>8</v>
      </c>
      <c r="AB15" s="4">
        <f ca="1">INDIRECT(A15&amp;"!F32")</f>
        <v>12</v>
      </c>
      <c r="AC15" s="4">
        <f ca="1">INDIRECT(A15&amp;"!L32")</f>
        <v>15</v>
      </c>
      <c r="AD15" s="4">
        <f ca="1">INDIRECT(A15&amp;"!Q32")</f>
        <v>150</v>
      </c>
      <c r="AE15" s="36"/>
      <c r="AF15" s="36"/>
      <c r="AG15" s="4">
        <f ca="1">INDIRECT(A15&amp;"!N46")</f>
        <v>12</v>
      </c>
      <c r="AH15" s="8">
        <f ca="1">INDIRECT(A15&amp;"!D53")</f>
        <v>250</v>
      </c>
      <c r="AJ15" s="273"/>
      <c r="AK15" t="s">
        <v>159</v>
      </c>
      <c r="AL15" s="12">
        <v>76.572000000000003</v>
      </c>
    </row>
    <row r="16" spans="1:38" x14ac:dyDescent="0.15">
      <c r="A16" s="6" t="s">
        <v>322</v>
      </c>
      <c r="B16" s="3">
        <f t="shared" ca="1" si="1"/>
        <v>43927</v>
      </c>
      <c r="C16" s="21">
        <f t="shared" ca="1" si="2"/>
        <v>48.704999999999998</v>
      </c>
      <c r="D16" s="21">
        <f t="shared" ca="1" si="3"/>
        <v>46.085999999999999</v>
      </c>
      <c r="E16" s="21">
        <f t="shared" ca="1" si="4"/>
        <v>64.876999999999995</v>
      </c>
      <c r="F16" s="21">
        <f t="shared" ca="1" si="5"/>
        <v>50.321999999999996</v>
      </c>
      <c r="G16" s="21">
        <f t="shared" ca="1" si="6"/>
        <v>49.737000000000002</v>
      </c>
      <c r="H16" s="21">
        <f t="shared" ca="1" si="7"/>
        <v>49.926000000000002</v>
      </c>
      <c r="I16" s="21">
        <f t="shared" ca="1" si="8"/>
        <v>48.518000000000001</v>
      </c>
      <c r="J16" s="21">
        <f t="shared" ca="1" si="9"/>
        <v>50.206000000000003</v>
      </c>
      <c r="K16" s="21">
        <f t="shared" ca="1" si="10"/>
        <v>61.103000000000002</v>
      </c>
      <c r="L16" s="21">
        <f t="shared" ca="1" si="11"/>
        <v>49.991</v>
      </c>
      <c r="M16" s="21">
        <f t="shared" ca="1" si="12"/>
        <v>52.708999999999996</v>
      </c>
      <c r="N16" s="21">
        <f t="shared" ca="1" si="13"/>
        <v>47.495000000000005</v>
      </c>
      <c r="O16" s="202"/>
      <c r="P16" s="263"/>
      <c r="Q16" s="22">
        <f t="shared" ca="1" si="14"/>
        <v>54.327999999999996</v>
      </c>
      <c r="R16" s="22">
        <f t="shared" ca="1" si="15"/>
        <v>47.948</v>
      </c>
      <c r="S16" s="159">
        <f t="shared" ca="1" si="31"/>
        <v>400</v>
      </c>
      <c r="T16" s="4">
        <f t="shared" ca="1" si="17"/>
        <v>170</v>
      </c>
      <c r="U16" s="8">
        <f t="shared" ca="1" si="18"/>
        <v>80</v>
      </c>
      <c r="V16" s="4">
        <f t="shared" ca="1" si="19"/>
        <v>75</v>
      </c>
      <c r="W16" s="4">
        <f t="shared" ca="1" si="20"/>
        <v>12</v>
      </c>
      <c r="X16" s="4">
        <f t="shared" ca="1" si="21"/>
        <v>500</v>
      </c>
      <c r="Y16" s="4">
        <f t="shared" ca="1" si="22"/>
        <v>30</v>
      </c>
      <c r="Z16" s="4">
        <f t="shared" ca="1" si="23"/>
        <v>12</v>
      </c>
      <c r="AA16" s="4">
        <f t="shared" ca="1" si="24"/>
        <v>10</v>
      </c>
      <c r="AB16" s="4">
        <f t="shared" ca="1" si="25"/>
        <v>10</v>
      </c>
      <c r="AC16" s="4">
        <f t="shared" ca="1" si="26"/>
        <v>15</v>
      </c>
      <c r="AD16" s="4">
        <f t="shared" ca="1" si="27"/>
        <v>150</v>
      </c>
      <c r="AE16" s="36"/>
      <c r="AF16" s="36"/>
      <c r="AG16" s="4">
        <f t="shared" ca="1" si="28"/>
        <v>15</v>
      </c>
      <c r="AH16" s="8">
        <f t="shared" ca="1" si="30"/>
        <v>260</v>
      </c>
      <c r="AJ16" s="273"/>
      <c r="AK16" t="s">
        <v>160</v>
      </c>
      <c r="AL16" s="12">
        <v>76.572999999999993</v>
      </c>
    </row>
    <row r="17" spans="1:38" x14ac:dyDescent="0.15">
      <c r="A17" s="6" t="s">
        <v>324</v>
      </c>
      <c r="B17" s="3">
        <f t="shared" ca="1" si="1"/>
        <v>43935</v>
      </c>
      <c r="C17" s="21">
        <f t="shared" ca="1" si="2"/>
        <v>48.575000000000003</v>
      </c>
      <c r="D17" s="21">
        <f t="shared" ca="1" si="3"/>
        <v>46.12</v>
      </c>
      <c r="E17" s="21">
        <f t="shared" ca="1" si="4"/>
        <v>64.867999999999995</v>
      </c>
      <c r="F17" s="21">
        <f t="shared" ca="1" si="5"/>
        <v>50.174999999999997</v>
      </c>
      <c r="G17" s="21">
        <f t="shared" ca="1" si="6"/>
        <v>49.661999999999999</v>
      </c>
      <c r="H17" s="21">
        <f t="shared" ca="1" si="7"/>
        <v>49.798000000000002</v>
      </c>
      <c r="I17" s="21">
        <f t="shared" ca="1" si="8"/>
        <v>48.36</v>
      </c>
      <c r="J17" s="21">
        <f t="shared" ca="1" si="9"/>
        <v>49.813000000000002</v>
      </c>
      <c r="K17" s="21">
        <f t="shared" ca="1" si="10"/>
        <v>61.02</v>
      </c>
      <c r="L17" s="21">
        <f t="shared" ca="1" si="11"/>
        <v>49.971000000000004</v>
      </c>
      <c r="M17" s="21">
        <f t="shared" ca="1" si="12"/>
        <v>52.442999999999998</v>
      </c>
      <c r="N17" s="21">
        <f t="shared" ca="1" si="13"/>
        <v>47.378</v>
      </c>
      <c r="O17" s="202"/>
      <c r="P17" s="263"/>
      <c r="Q17" s="22">
        <f t="shared" ca="1" si="14"/>
        <v>54.226999999999997</v>
      </c>
      <c r="R17" s="22">
        <f t="shared" ca="1" si="15"/>
        <v>47.838999999999999</v>
      </c>
      <c r="S17" s="159">
        <f t="shared" ca="1" si="31"/>
        <v>400</v>
      </c>
      <c r="T17" s="4">
        <f t="shared" ca="1" si="17"/>
        <v>200</v>
      </c>
      <c r="U17" s="8">
        <f t="shared" ca="1" si="18"/>
        <v>140</v>
      </c>
      <c r="V17" s="4">
        <f t="shared" ca="1" si="19"/>
        <v>120</v>
      </c>
      <c r="W17" s="4">
        <f t="shared" ca="1" si="20"/>
        <v>20</v>
      </c>
      <c r="X17" s="4">
        <f t="shared" ca="1" si="21"/>
        <v>500</v>
      </c>
      <c r="Y17" s="4">
        <f t="shared" ca="1" si="22"/>
        <v>40</v>
      </c>
      <c r="Z17" s="4">
        <f t="shared" ca="1" si="23"/>
        <v>12</v>
      </c>
      <c r="AA17" s="4">
        <f t="shared" ca="1" si="24"/>
        <v>12</v>
      </c>
      <c r="AB17" s="4">
        <f t="shared" ca="1" si="25"/>
        <v>12</v>
      </c>
      <c r="AC17" s="4">
        <f t="shared" ca="1" si="26"/>
        <v>20</v>
      </c>
      <c r="AD17" s="4">
        <f t="shared" ca="1" si="27"/>
        <v>200</v>
      </c>
      <c r="AE17" s="36"/>
      <c r="AF17" s="36"/>
      <c r="AG17" s="4">
        <f t="shared" ca="1" si="28"/>
        <v>15</v>
      </c>
      <c r="AH17" s="8">
        <f t="shared" ca="1" si="30"/>
        <v>220</v>
      </c>
      <c r="AJ17" s="273"/>
      <c r="AK17" t="s">
        <v>161</v>
      </c>
      <c r="AL17" s="12">
        <v>76.572000000000003</v>
      </c>
    </row>
    <row r="18" spans="1:38" x14ac:dyDescent="0.15">
      <c r="A18" s="6" t="s">
        <v>335</v>
      </c>
      <c r="B18" s="3">
        <f t="shared" ca="1" si="1"/>
        <v>43941</v>
      </c>
      <c r="C18" s="21">
        <f t="shared" ca="1" si="2"/>
        <v>48.75</v>
      </c>
      <c r="D18" s="21">
        <f t="shared" ca="1" si="3"/>
        <v>46.161000000000001</v>
      </c>
      <c r="E18" s="21">
        <f t="shared" ca="1" si="4"/>
        <v>64.947000000000003</v>
      </c>
      <c r="F18" s="21">
        <f t="shared" ca="1" si="5"/>
        <v>50.285999999999994</v>
      </c>
      <c r="G18" s="21">
        <f t="shared" ca="1" si="6"/>
        <v>49.736000000000004</v>
      </c>
      <c r="H18" s="21">
        <f t="shared" ca="1" si="7"/>
        <v>49.957999999999998</v>
      </c>
      <c r="I18" s="21">
        <f t="shared" ca="1" si="8"/>
        <v>48.539000000000001</v>
      </c>
      <c r="J18" s="21">
        <f ca="1">$AL$29-INDIRECT(A18&amp;"!H23")</f>
        <v>50.04</v>
      </c>
      <c r="K18" s="21">
        <f t="shared" ca="1" si="10"/>
        <v>61.055</v>
      </c>
      <c r="L18" s="21">
        <f t="shared" ca="1" si="11"/>
        <v>50.448000000000008</v>
      </c>
      <c r="M18" s="21">
        <f t="shared" ca="1" si="12"/>
        <v>52.627000000000002</v>
      </c>
      <c r="N18" s="21">
        <f t="shared" ca="1" si="13"/>
        <v>47.533000000000001</v>
      </c>
      <c r="O18" s="202"/>
      <c r="P18" s="263"/>
      <c r="Q18" s="22">
        <f t="shared" ca="1" si="14"/>
        <v>54.225999999999999</v>
      </c>
      <c r="R18" s="22">
        <f t="shared" ca="1" si="15"/>
        <v>47.972999999999999</v>
      </c>
      <c r="S18" s="159">
        <f t="shared" ca="1" si="31"/>
        <v>360</v>
      </c>
      <c r="T18" s="4">
        <f t="shared" ca="1" si="17"/>
        <v>200</v>
      </c>
      <c r="U18" s="8">
        <f t="shared" ca="1" si="18"/>
        <v>110</v>
      </c>
      <c r="V18" s="4">
        <f t="shared" ca="1" si="19"/>
        <v>35</v>
      </c>
      <c r="W18" s="4">
        <f t="shared" ca="1" si="20"/>
        <v>15</v>
      </c>
      <c r="X18" s="4">
        <f t="shared" ca="1" si="21"/>
        <v>410</v>
      </c>
      <c r="Y18" s="4">
        <f t="shared" ca="1" si="22"/>
        <v>25</v>
      </c>
      <c r="Z18" s="4">
        <f t="shared" ca="1" si="23"/>
        <v>15</v>
      </c>
      <c r="AA18" s="4">
        <f t="shared" ca="1" si="24"/>
        <v>10</v>
      </c>
      <c r="AB18" s="4">
        <f t="shared" ca="1" si="25"/>
        <v>12</v>
      </c>
      <c r="AC18" s="4">
        <f t="shared" ca="1" si="26"/>
        <v>20</v>
      </c>
      <c r="AD18" s="4">
        <f t="shared" ca="1" si="27"/>
        <v>160</v>
      </c>
      <c r="AE18" s="36"/>
      <c r="AF18" s="36"/>
      <c r="AG18" s="4">
        <f t="shared" ca="1" si="28"/>
        <v>15</v>
      </c>
      <c r="AH18" s="8">
        <f t="shared" ca="1" si="30"/>
        <v>250</v>
      </c>
      <c r="AJ18" s="274"/>
      <c r="AK18" s="13" t="s">
        <v>162</v>
      </c>
      <c r="AL18" s="14">
        <v>76.638999999999996</v>
      </c>
    </row>
    <row r="19" spans="1:38" x14ac:dyDescent="0.15">
      <c r="A19" s="6" t="s">
        <v>337</v>
      </c>
      <c r="B19" s="3">
        <f t="shared" ca="1" si="1"/>
        <v>43948</v>
      </c>
      <c r="C19" s="21">
        <f t="shared" ca="1" si="2"/>
        <v>48.648000000000003</v>
      </c>
      <c r="D19" s="21">
        <f t="shared" ca="1" si="3"/>
        <v>46.111999999999995</v>
      </c>
      <c r="E19" s="21">
        <f t="shared" ca="1" si="4"/>
        <v>64.968999999999994</v>
      </c>
      <c r="F19" s="21">
        <f t="shared" ca="1" si="5"/>
        <v>50.251999999999995</v>
      </c>
      <c r="G19" s="21">
        <f ca="1">$AL$22-INDIRECT(A19&amp;"!L16")</f>
        <v>49.673999999999999</v>
      </c>
      <c r="H19" s="21">
        <f ca="1">$AL$24-INDIRECT(A19&amp;"!O16")</f>
        <v>49.856999999999999</v>
      </c>
      <c r="I19" s="21">
        <f ca="1">$AL$26-INDIRECT(A19&amp;"!C23")</f>
        <v>48.366999999999997</v>
      </c>
      <c r="J19" s="21">
        <f t="shared" ref="J19:J50" ca="1" si="32">$AL$29-INDIRECT(A19&amp;"!H23")</f>
        <v>49.767000000000003</v>
      </c>
      <c r="K19" s="21">
        <f t="shared" ca="1" si="10"/>
        <v>61.139000000000003</v>
      </c>
      <c r="L19" s="21">
        <f t="shared" ca="1" si="11"/>
        <v>49.972999999999999</v>
      </c>
      <c r="M19" s="21">
        <f t="shared" ca="1" si="12"/>
        <v>52.625</v>
      </c>
      <c r="N19" s="21">
        <f t="shared" ca="1" si="13"/>
        <v>47.402000000000001</v>
      </c>
      <c r="O19" s="202"/>
      <c r="P19" s="263"/>
      <c r="Q19" s="22">
        <f t="shared" ca="1" si="14"/>
        <v>54.217999999999996</v>
      </c>
      <c r="R19" s="22">
        <f t="shared" ca="1" si="15"/>
        <v>47.861999999999995</v>
      </c>
      <c r="S19" s="159">
        <f t="shared" ca="1" si="31"/>
        <v>380</v>
      </c>
      <c r="T19" s="4">
        <f t="shared" ca="1" si="17"/>
        <v>230</v>
      </c>
      <c r="U19" s="8">
        <f t="shared" ca="1" si="18"/>
        <v>210</v>
      </c>
      <c r="V19" s="4">
        <f t="shared" ca="1" si="19"/>
        <v>35</v>
      </c>
      <c r="W19" s="4">
        <f t="shared" ca="1" si="20"/>
        <v>12</v>
      </c>
      <c r="X19" s="4">
        <f t="shared" ca="1" si="21"/>
        <v>500</v>
      </c>
      <c r="Y19" s="4">
        <f t="shared" ca="1" si="22"/>
        <v>30</v>
      </c>
      <c r="Z19" s="4">
        <f t="shared" ca="1" si="23"/>
        <v>20</v>
      </c>
      <c r="AA19" s="4">
        <f t="shared" ca="1" si="24"/>
        <v>10</v>
      </c>
      <c r="AB19" s="4">
        <f t="shared" ca="1" si="25"/>
        <v>20</v>
      </c>
      <c r="AC19" s="4">
        <f t="shared" ca="1" si="26"/>
        <v>20</v>
      </c>
      <c r="AD19" s="4">
        <f t="shared" ca="1" si="27"/>
        <v>200</v>
      </c>
      <c r="AE19" s="36"/>
      <c r="AF19" s="36"/>
      <c r="AG19" s="4">
        <f t="shared" ca="1" si="28"/>
        <v>20</v>
      </c>
      <c r="AH19" s="8">
        <f t="shared" ca="1" si="30"/>
        <v>200</v>
      </c>
      <c r="AJ19" s="272" t="s">
        <v>31</v>
      </c>
      <c r="AK19" s="10" t="s">
        <v>163</v>
      </c>
      <c r="AL19" s="11">
        <v>71.75</v>
      </c>
    </row>
    <row r="20" spans="1:38" x14ac:dyDescent="0.15">
      <c r="A20" s="6" t="s">
        <v>339</v>
      </c>
      <c r="B20" s="3">
        <f t="shared" ca="1" si="1"/>
        <v>43958</v>
      </c>
      <c r="C20" s="21">
        <f t="shared" ca="1" si="2"/>
        <v>48.58</v>
      </c>
      <c r="D20" s="21">
        <f t="shared" ca="1" si="3"/>
        <v>46.067999999999998</v>
      </c>
      <c r="E20" s="21">
        <f t="shared" ca="1" si="4"/>
        <v>64.978999999999999</v>
      </c>
      <c r="F20" s="21">
        <f t="shared" ca="1" si="5"/>
        <v>50.156999999999996</v>
      </c>
      <c r="G20" s="21">
        <f t="shared" ca="1" si="6"/>
        <v>49.620000000000005</v>
      </c>
      <c r="H20" s="21">
        <f t="shared" ca="1" si="7"/>
        <v>49.72</v>
      </c>
      <c r="I20" s="21">
        <f t="shared" ca="1" si="8"/>
        <v>48.296999999999997</v>
      </c>
      <c r="J20" s="21">
        <f t="shared" ca="1" si="32"/>
        <v>49.688000000000002</v>
      </c>
      <c r="K20" s="21">
        <f t="shared" ca="1" si="10"/>
        <v>61.350999999999999</v>
      </c>
      <c r="L20" s="21">
        <f t="shared" ca="1" si="11"/>
        <v>49.891000000000005</v>
      </c>
      <c r="M20" s="21">
        <f t="shared" ca="1" si="12"/>
        <v>52.531999999999996</v>
      </c>
      <c r="N20" s="21">
        <f t="shared" ca="1" si="13"/>
        <v>47.341999999999999</v>
      </c>
      <c r="O20" s="202"/>
      <c r="P20" s="263"/>
      <c r="Q20" s="22">
        <f t="shared" ca="1" si="14"/>
        <v>54.200999999999993</v>
      </c>
      <c r="R20" s="22">
        <f t="shared" ca="1" si="15"/>
        <v>47.79</v>
      </c>
      <c r="S20" s="159">
        <f t="shared" ca="1" si="31"/>
        <v>300</v>
      </c>
      <c r="T20" s="4">
        <f t="shared" ca="1" si="17"/>
        <v>210</v>
      </c>
      <c r="U20" s="8">
        <f t="shared" ca="1" si="18"/>
        <v>75</v>
      </c>
      <c r="V20" s="4">
        <f t="shared" ca="1" si="19"/>
        <v>30</v>
      </c>
      <c r="W20" s="4">
        <f t="shared" ca="1" si="20"/>
        <v>12</v>
      </c>
      <c r="X20" s="4">
        <f t="shared" ca="1" si="21"/>
        <v>500</v>
      </c>
      <c r="Y20" s="4">
        <f t="shared" ca="1" si="22"/>
        <v>30</v>
      </c>
      <c r="Z20" s="4">
        <f t="shared" ca="1" si="23"/>
        <v>15</v>
      </c>
      <c r="AA20" s="4">
        <f t="shared" ca="1" si="24"/>
        <v>10</v>
      </c>
      <c r="AB20" s="4">
        <f t="shared" ca="1" si="25"/>
        <v>15</v>
      </c>
      <c r="AC20" s="4">
        <f t="shared" ca="1" si="26"/>
        <v>20</v>
      </c>
      <c r="AD20" s="4">
        <f t="shared" ca="1" si="27"/>
        <v>180</v>
      </c>
      <c r="AE20" s="36"/>
      <c r="AF20" s="36"/>
      <c r="AG20" s="4">
        <f t="shared" ca="1" si="28"/>
        <v>20</v>
      </c>
      <c r="AH20" s="8">
        <f t="shared" ca="1" si="30"/>
        <v>240</v>
      </c>
      <c r="AJ20" s="273"/>
      <c r="AK20" t="s">
        <v>164</v>
      </c>
      <c r="AL20" s="12">
        <v>72.254000000000005</v>
      </c>
    </row>
    <row r="21" spans="1:38" x14ac:dyDescent="0.15">
      <c r="A21" s="6" t="s">
        <v>341</v>
      </c>
      <c r="B21" s="3">
        <f t="shared" ca="1" si="1"/>
        <v>43962</v>
      </c>
      <c r="C21" s="21">
        <f t="shared" ca="1" si="2"/>
        <v>48.544000000000004</v>
      </c>
      <c r="D21" s="21">
        <f t="shared" ca="1" si="3"/>
        <v>46.104999999999997</v>
      </c>
      <c r="E21" s="21">
        <f t="shared" ca="1" si="4"/>
        <v>65.072000000000003</v>
      </c>
      <c r="F21" s="21">
        <f t="shared" ca="1" si="5"/>
        <v>50.102999999999994</v>
      </c>
      <c r="G21" s="21">
        <f t="shared" ca="1" si="6"/>
        <v>49.613</v>
      </c>
      <c r="H21" s="21">
        <f t="shared" ca="1" si="7"/>
        <v>49.655000000000001</v>
      </c>
      <c r="I21" s="21">
        <f t="shared" ca="1" si="8"/>
        <v>48.290999999999997</v>
      </c>
      <c r="J21" s="21">
        <f t="shared" ca="1" si="32"/>
        <v>49.701000000000001</v>
      </c>
      <c r="K21" s="21">
        <f t="shared" ca="1" si="10"/>
        <v>60.922000000000004</v>
      </c>
      <c r="L21" s="21">
        <f t="shared" ca="1" si="11"/>
        <v>49.900000000000006</v>
      </c>
      <c r="M21" s="21">
        <f t="shared" ca="1" si="12"/>
        <v>52.338000000000001</v>
      </c>
      <c r="N21" s="21">
        <f t="shared" ca="1" si="13"/>
        <v>47.341000000000001</v>
      </c>
      <c r="O21" s="202"/>
      <c r="P21" s="263"/>
      <c r="Q21" s="22">
        <f t="shared" ca="1" si="14"/>
        <v>54.253</v>
      </c>
      <c r="R21" s="22">
        <f t="shared" ca="1" si="15"/>
        <v>47.777999999999999</v>
      </c>
      <c r="S21" s="159">
        <f t="shared" ca="1" si="31"/>
        <v>380</v>
      </c>
      <c r="T21" s="4">
        <f t="shared" ca="1" si="17"/>
        <v>200</v>
      </c>
      <c r="U21" s="8">
        <f t="shared" ca="1" si="18"/>
        <v>200</v>
      </c>
      <c r="V21" s="4">
        <f t="shared" ca="1" si="19"/>
        <v>30</v>
      </c>
      <c r="W21" s="4">
        <f t="shared" ca="1" si="20"/>
        <v>12</v>
      </c>
      <c r="X21" s="4">
        <f t="shared" ca="1" si="21"/>
        <v>480</v>
      </c>
      <c r="Y21" s="4">
        <f t="shared" ca="1" si="22"/>
        <v>30</v>
      </c>
      <c r="Z21" s="4">
        <f t="shared" ca="1" si="23"/>
        <v>15</v>
      </c>
      <c r="AA21" s="4">
        <f t="shared" ca="1" si="24"/>
        <v>12</v>
      </c>
      <c r="AB21" s="4">
        <f t="shared" ca="1" si="25"/>
        <v>12</v>
      </c>
      <c r="AC21" s="4">
        <f t="shared" ca="1" si="26"/>
        <v>20</v>
      </c>
      <c r="AD21" s="4">
        <f t="shared" ca="1" si="27"/>
        <v>200</v>
      </c>
      <c r="AE21" s="36"/>
      <c r="AF21" s="36"/>
      <c r="AG21" s="4">
        <f t="shared" ca="1" si="28"/>
        <v>20</v>
      </c>
      <c r="AH21" s="8">
        <f t="shared" ca="1" si="30"/>
        <v>220</v>
      </c>
      <c r="AJ21" s="273"/>
      <c r="AK21" t="s">
        <v>165</v>
      </c>
      <c r="AL21" s="12">
        <v>72.254000000000005</v>
      </c>
    </row>
    <row r="22" spans="1:38" x14ac:dyDescent="0.15">
      <c r="A22" s="6" t="s">
        <v>342</v>
      </c>
      <c r="B22" s="3">
        <f t="shared" ca="1" si="1"/>
        <v>43969</v>
      </c>
      <c r="C22" s="21">
        <f t="shared" ca="1" si="2"/>
        <v>48.475000000000001</v>
      </c>
      <c r="D22" s="21">
        <f t="shared" ca="1" si="3"/>
        <v>46.054000000000002</v>
      </c>
      <c r="E22" s="21">
        <f t="shared" ca="1" si="4"/>
        <v>64.905000000000001</v>
      </c>
      <c r="F22" s="21">
        <f t="shared" ca="1" si="5"/>
        <v>49.986999999999995</v>
      </c>
      <c r="G22" s="21">
        <f t="shared" ca="1" si="6"/>
        <v>49.533000000000001</v>
      </c>
      <c r="H22" s="21">
        <f t="shared" ca="1" si="7"/>
        <v>49.644999999999996</v>
      </c>
      <c r="I22" s="21">
        <f t="shared" ca="1" si="8"/>
        <v>48.232999999999997</v>
      </c>
      <c r="J22" s="21">
        <f t="shared" ca="1" si="32"/>
        <v>49.878</v>
      </c>
      <c r="K22" s="21">
        <f t="shared" ca="1" si="10"/>
        <v>60.646999999999998</v>
      </c>
      <c r="L22" s="21">
        <f t="shared" ca="1" si="11"/>
        <v>49.974000000000004</v>
      </c>
      <c r="M22" s="21">
        <f t="shared" ca="1" si="12"/>
        <v>52.134</v>
      </c>
      <c r="N22" s="21">
        <f t="shared" ca="1" si="13"/>
        <v>47.287000000000006</v>
      </c>
      <c r="O22" s="202"/>
      <c r="P22" s="263"/>
      <c r="Q22" s="22">
        <f t="shared" ca="1" si="14"/>
        <v>54.180999999999997</v>
      </c>
      <c r="R22" s="22">
        <f t="shared" ca="1" si="15"/>
        <v>47.748000000000005</v>
      </c>
      <c r="S22" s="159">
        <f t="shared" ca="1" si="31"/>
        <v>390</v>
      </c>
      <c r="T22" s="4">
        <f t="shared" ca="1" si="17"/>
        <v>180</v>
      </c>
      <c r="U22" s="8">
        <f t="shared" ca="1" si="18"/>
        <v>65</v>
      </c>
      <c r="V22" s="4">
        <f t="shared" ca="1" si="19"/>
        <v>20</v>
      </c>
      <c r="W22" s="4">
        <f t="shared" ca="1" si="20"/>
        <v>10</v>
      </c>
      <c r="X22" s="4">
        <f t="shared" ca="1" si="21"/>
        <v>480</v>
      </c>
      <c r="Y22" s="4">
        <f t="shared" ca="1" si="22"/>
        <v>25</v>
      </c>
      <c r="Z22" s="4">
        <f t="shared" ca="1" si="23"/>
        <v>15</v>
      </c>
      <c r="AA22" s="4">
        <f t="shared" ca="1" si="24"/>
        <v>10</v>
      </c>
      <c r="AB22" s="4">
        <f t="shared" ca="1" si="25"/>
        <v>10</v>
      </c>
      <c r="AC22" s="4">
        <f t="shared" ca="1" si="26"/>
        <v>20</v>
      </c>
      <c r="AD22" s="4">
        <f t="shared" ca="1" si="27"/>
        <v>120</v>
      </c>
      <c r="AE22" s="36"/>
      <c r="AF22" s="36"/>
      <c r="AG22" s="4">
        <f t="shared" ca="1" si="28"/>
        <v>15</v>
      </c>
      <c r="AH22" s="8">
        <f t="shared" ca="1" si="30"/>
        <v>230</v>
      </c>
      <c r="AJ22" s="274"/>
      <c r="AK22" s="13" t="s">
        <v>166</v>
      </c>
      <c r="AL22" s="14">
        <v>72.253</v>
      </c>
    </row>
    <row r="23" spans="1:38" x14ac:dyDescent="0.15">
      <c r="A23" s="6" t="s">
        <v>343</v>
      </c>
      <c r="B23" s="3">
        <f t="shared" ca="1" si="1"/>
        <v>43976</v>
      </c>
      <c r="C23" s="21">
        <f t="shared" ca="1" si="2"/>
        <v>48.509</v>
      </c>
      <c r="D23" s="21">
        <f t="shared" ca="1" si="3"/>
        <v>46.101999999999997</v>
      </c>
      <c r="E23" s="21">
        <f t="shared" ca="1" si="4"/>
        <v>64.861999999999995</v>
      </c>
      <c r="F23" s="21">
        <f t="shared" ca="1" si="5"/>
        <v>50.018999999999991</v>
      </c>
      <c r="G23" s="21">
        <f t="shared" ca="1" si="6"/>
        <v>49.545999999999999</v>
      </c>
      <c r="H23" s="21">
        <f t="shared" ca="1" si="7"/>
        <v>49.664000000000001</v>
      </c>
      <c r="I23" s="21">
        <f t="shared" ca="1" si="8"/>
        <v>48.230999999999995</v>
      </c>
      <c r="J23" s="21">
        <f t="shared" ca="1" si="32"/>
        <v>49.677999999999997</v>
      </c>
      <c r="K23" s="21">
        <f t="shared" ca="1" si="10"/>
        <v>60.620000000000005</v>
      </c>
      <c r="L23" s="21">
        <f t="shared" ca="1" si="11"/>
        <v>49.847999999999999</v>
      </c>
      <c r="M23" s="21">
        <f t="shared" ca="1" si="12"/>
        <v>52.2</v>
      </c>
      <c r="N23" s="21">
        <f t="shared" ca="1" si="13"/>
        <v>47.335000000000001</v>
      </c>
      <c r="O23" s="202"/>
      <c r="P23" s="263"/>
      <c r="Q23" s="22">
        <f t="shared" ca="1" si="14"/>
        <v>54.199999999999996</v>
      </c>
      <c r="R23" s="22">
        <f t="shared" ca="1" si="15"/>
        <v>47.747</v>
      </c>
      <c r="S23" s="159">
        <f t="shared" ca="1" si="31"/>
        <v>420</v>
      </c>
      <c r="T23" s="4">
        <f t="shared" ca="1" si="17"/>
        <v>200</v>
      </c>
      <c r="U23" s="8">
        <f t="shared" ca="1" si="18"/>
        <v>100</v>
      </c>
      <c r="V23" s="4">
        <f t="shared" ca="1" si="19"/>
        <v>25</v>
      </c>
      <c r="W23" s="4">
        <f t="shared" ca="1" si="20"/>
        <v>12</v>
      </c>
      <c r="X23" s="4">
        <f t="shared" ca="1" si="21"/>
        <v>420</v>
      </c>
      <c r="Y23" s="4">
        <f t="shared" ca="1" si="22"/>
        <v>20</v>
      </c>
      <c r="Z23" s="4">
        <f t="shared" ca="1" si="23"/>
        <v>25</v>
      </c>
      <c r="AA23" s="4">
        <f t="shared" ca="1" si="24"/>
        <v>12</v>
      </c>
      <c r="AB23" s="4">
        <f t="shared" ca="1" si="25"/>
        <v>12</v>
      </c>
      <c r="AC23" s="4">
        <f t="shared" ca="1" si="26"/>
        <v>15</v>
      </c>
      <c r="AD23" s="4">
        <f t="shared" ca="1" si="27"/>
        <v>180</v>
      </c>
      <c r="AE23" s="36"/>
      <c r="AF23" s="36"/>
      <c r="AG23" s="4">
        <f t="shared" ca="1" si="28"/>
        <v>15</v>
      </c>
      <c r="AH23" s="8">
        <f t="shared" ca="1" si="30"/>
        <v>200</v>
      </c>
      <c r="AJ23" s="272" t="s">
        <v>32</v>
      </c>
      <c r="AK23" s="13" t="s">
        <v>167</v>
      </c>
      <c r="AL23" s="14">
        <v>70.289000000000001</v>
      </c>
    </row>
    <row r="24" spans="1:38" x14ac:dyDescent="0.15">
      <c r="A24" s="6" t="s">
        <v>344</v>
      </c>
      <c r="B24" s="3">
        <f t="shared" ca="1" si="1"/>
        <v>43983</v>
      </c>
      <c r="C24" s="21">
        <f t="shared" ca="1" si="2"/>
        <v>48.463000000000008</v>
      </c>
      <c r="D24" s="21">
        <f t="shared" ca="1" si="3"/>
        <v>46.101999999999997</v>
      </c>
      <c r="E24" s="21">
        <f t="shared" ca="1" si="4"/>
        <v>64.798000000000002</v>
      </c>
      <c r="F24" s="21">
        <f t="shared" ca="1" si="5"/>
        <v>49.957999999999998</v>
      </c>
      <c r="G24" s="21">
        <f t="shared" ca="1" si="6"/>
        <v>49.506</v>
      </c>
      <c r="H24" s="21">
        <f t="shared" ca="1" si="7"/>
        <v>49.617999999999995</v>
      </c>
      <c r="I24" s="21">
        <f t="shared" ca="1" si="8"/>
        <v>48.205999999999996</v>
      </c>
      <c r="J24" s="21">
        <f ca="1">$AL$29-INDIRECT(A24&amp;"!H23")</f>
        <v>49.652000000000001</v>
      </c>
      <c r="K24" s="21">
        <f t="shared" ca="1" si="10"/>
        <v>60.515000000000001</v>
      </c>
      <c r="L24" s="21">
        <f t="shared" ca="1" si="11"/>
        <v>49.817999999999998</v>
      </c>
      <c r="M24" s="21">
        <f t="shared" ca="1" si="12"/>
        <v>52.100999999999999</v>
      </c>
      <c r="N24" s="21">
        <f t="shared" ca="1" si="13"/>
        <v>47.271000000000001</v>
      </c>
      <c r="O24" s="202"/>
      <c r="P24" s="263"/>
      <c r="Q24" s="22">
        <f t="shared" ca="1" si="14"/>
        <v>54.179999999999993</v>
      </c>
      <c r="R24" s="22">
        <f t="shared" ca="1" si="15"/>
        <v>47.733000000000004</v>
      </c>
      <c r="S24" s="7">
        <f ca="1">INDIRECT(A24&amp;"!$F$11")</f>
        <v>420</v>
      </c>
      <c r="T24" s="4">
        <f t="shared" ca="1" si="17"/>
        <v>220</v>
      </c>
      <c r="U24" s="8">
        <f t="shared" ca="1" si="18"/>
        <v>60</v>
      </c>
      <c r="V24" s="4">
        <f t="shared" ca="1" si="19"/>
        <v>20</v>
      </c>
      <c r="W24" s="4">
        <f t="shared" ca="1" si="20"/>
        <v>10</v>
      </c>
      <c r="X24" s="4">
        <f t="shared" ca="1" si="21"/>
        <v>410</v>
      </c>
      <c r="Y24" s="4">
        <f t="shared" ca="1" si="22"/>
        <v>25</v>
      </c>
      <c r="Z24" s="4">
        <f t="shared" ca="1" si="23"/>
        <v>25</v>
      </c>
      <c r="AA24" s="4">
        <f t="shared" ca="1" si="24"/>
        <v>10</v>
      </c>
      <c r="AB24" s="4">
        <f t="shared" ca="1" si="25"/>
        <v>12</v>
      </c>
      <c r="AC24" s="4">
        <f t="shared" ca="1" si="26"/>
        <v>15</v>
      </c>
      <c r="AD24" s="4">
        <f t="shared" ca="1" si="27"/>
        <v>180</v>
      </c>
      <c r="AE24" s="36"/>
      <c r="AF24" s="36"/>
      <c r="AG24" s="4">
        <f t="shared" ca="1" si="28"/>
        <v>12</v>
      </c>
      <c r="AH24" s="8">
        <f t="shared" ca="1" si="30"/>
        <v>200</v>
      </c>
      <c r="AJ24" s="274"/>
      <c r="AK24" s="15" t="s">
        <v>168</v>
      </c>
      <c r="AL24" s="16">
        <v>70.567999999999998</v>
      </c>
    </row>
    <row r="25" spans="1:38" x14ac:dyDescent="0.15">
      <c r="A25" s="6" t="s">
        <v>348</v>
      </c>
      <c r="B25" s="3">
        <f t="shared" ca="1" si="1"/>
        <v>43990</v>
      </c>
      <c r="C25" s="21">
        <f t="shared" ca="1" si="2"/>
        <v>48.418000000000006</v>
      </c>
      <c r="D25" s="21">
        <f t="shared" ca="1" si="3"/>
        <v>46.100999999999999</v>
      </c>
      <c r="E25" s="21">
        <f t="shared" ca="1" si="4"/>
        <v>64.703000000000003</v>
      </c>
      <c r="F25" s="21">
        <f t="shared" ca="1" si="5"/>
        <v>49.919999999999995</v>
      </c>
      <c r="G25" s="21">
        <f t="shared" ca="1" si="6"/>
        <v>49.480000000000004</v>
      </c>
      <c r="H25" s="21">
        <f t="shared" ca="1" si="7"/>
        <v>49.578999999999994</v>
      </c>
      <c r="I25" s="21">
        <f t="shared" ca="1" si="8"/>
        <v>48.180999999999997</v>
      </c>
      <c r="J25" s="21">
        <f t="shared" ca="1" si="32"/>
        <v>49.615000000000002</v>
      </c>
      <c r="K25" s="21">
        <f t="shared" ca="1" si="10"/>
        <v>60.514000000000003</v>
      </c>
      <c r="L25" s="21">
        <f t="shared" ca="1" si="11"/>
        <v>49.777000000000001</v>
      </c>
      <c r="M25" s="21">
        <f t="shared" ca="1" si="12"/>
        <v>52.013999999999996</v>
      </c>
      <c r="N25" s="21">
        <f t="shared" ca="1" si="13"/>
        <v>47.251000000000005</v>
      </c>
      <c r="O25" s="21">
        <f t="shared" ref="O25:O54" ca="1" si="33">$AL$51-INDIRECT(A25&amp;"!G37")</f>
        <v>68.241</v>
      </c>
      <c r="P25" s="263"/>
      <c r="Q25" s="22">
        <f t="shared" ca="1" si="14"/>
        <v>54.117999999999995</v>
      </c>
      <c r="R25" s="22">
        <f t="shared" ca="1" si="15"/>
        <v>47.716999999999999</v>
      </c>
      <c r="S25" s="159">
        <f ca="1">INDIRECT(A25&amp;"!$G$11")</f>
        <v>380</v>
      </c>
      <c r="T25" s="4">
        <f t="shared" ca="1" si="17"/>
        <v>220</v>
      </c>
      <c r="U25" s="8">
        <f t="shared" ca="1" si="18"/>
        <v>100</v>
      </c>
      <c r="V25" s="4">
        <f t="shared" ca="1" si="19"/>
        <v>15</v>
      </c>
      <c r="W25" s="4">
        <f t="shared" ca="1" si="20"/>
        <v>12</v>
      </c>
      <c r="X25" s="4">
        <f t="shared" ca="1" si="21"/>
        <v>450</v>
      </c>
      <c r="Y25" s="4">
        <f t="shared" ca="1" si="22"/>
        <v>25</v>
      </c>
      <c r="Z25" s="4">
        <f t="shared" ca="1" si="23"/>
        <v>30</v>
      </c>
      <c r="AA25" s="4">
        <f t="shared" ca="1" si="24"/>
        <v>10</v>
      </c>
      <c r="AB25" s="4">
        <f t="shared" ca="1" si="25"/>
        <v>15</v>
      </c>
      <c r="AC25" s="4">
        <f t="shared" ca="1" si="26"/>
        <v>15</v>
      </c>
      <c r="AD25" s="4">
        <f t="shared" ca="1" si="27"/>
        <v>200</v>
      </c>
      <c r="AE25" s="4">
        <f t="shared" ref="AE25:AE52" ca="1" si="34">INDIRECT(A25&amp;"!I39")</f>
        <v>1200</v>
      </c>
      <c r="AF25" s="36"/>
      <c r="AG25" s="4">
        <f t="shared" ca="1" si="28"/>
        <v>20</v>
      </c>
      <c r="AH25" s="8">
        <f t="shared" ca="1" si="30"/>
        <v>220</v>
      </c>
      <c r="AJ25" s="272" t="s">
        <v>51</v>
      </c>
      <c r="AK25" s="10" t="s">
        <v>169</v>
      </c>
      <c r="AL25" s="17">
        <v>60.828000000000003</v>
      </c>
    </row>
    <row r="26" spans="1:38" x14ac:dyDescent="0.15">
      <c r="A26" s="6" t="s">
        <v>352</v>
      </c>
      <c r="B26" s="3">
        <f t="shared" ca="1" si="1"/>
        <v>43997</v>
      </c>
      <c r="C26" s="21">
        <f t="shared" ca="1" si="2"/>
        <v>48.427000000000007</v>
      </c>
      <c r="D26" s="21">
        <f t="shared" ca="1" si="3"/>
        <v>46.085999999999999</v>
      </c>
      <c r="E26" s="21">
        <f t="shared" ca="1" si="4"/>
        <v>64.807000000000002</v>
      </c>
      <c r="F26" s="21">
        <f t="shared" ca="1" si="5"/>
        <v>49.931999999999995</v>
      </c>
      <c r="G26" s="21">
        <f t="shared" ca="1" si="6"/>
        <v>49.515000000000001</v>
      </c>
      <c r="H26" s="21">
        <f t="shared" ca="1" si="7"/>
        <v>49.592999999999996</v>
      </c>
      <c r="I26" s="21">
        <f t="shared" ca="1" si="8"/>
        <v>48.202999999999996</v>
      </c>
      <c r="J26" s="21">
        <f t="shared" ca="1" si="32"/>
        <v>49.646000000000001</v>
      </c>
      <c r="K26" s="21">
        <f t="shared" ca="1" si="10"/>
        <v>60.617000000000004</v>
      </c>
      <c r="L26" s="21">
        <f t="shared" ca="1" si="11"/>
        <v>49.814000000000007</v>
      </c>
      <c r="M26" s="21">
        <f t="shared" ca="1" si="12"/>
        <v>52.033999999999999</v>
      </c>
      <c r="N26" s="21">
        <f t="shared" ca="1" si="13"/>
        <v>47.266000000000005</v>
      </c>
      <c r="O26" s="21">
        <f t="shared" ca="1" si="33"/>
        <v>68.415999999999997</v>
      </c>
      <c r="P26" s="263"/>
      <c r="Q26" s="22">
        <f t="shared" ca="1" si="14"/>
        <v>54.194999999999993</v>
      </c>
      <c r="R26" s="22">
        <f t="shared" ca="1" si="15"/>
        <v>47.707999999999998</v>
      </c>
      <c r="S26" s="159">
        <f t="shared" ref="S26:S54" ca="1" si="35">INDIRECT(A26&amp;"!$G$11")</f>
        <v>380</v>
      </c>
      <c r="T26" s="4">
        <f t="shared" ca="1" si="17"/>
        <v>210</v>
      </c>
      <c r="U26" s="8">
        <f t="shared" ca="1" si="18"/>
        <v>180</v>
      </c>
      <c r="V26" s="4">
        <f t="shared" ca="1" si="19"/>
        <v>20</v>
      </c>
      <c r="W26" s="4">
        <f t="shared" ca="1" si="20"/>
        <v>10</v>
      </c>
      <c r="X26" s="4">
        <f t="shared" ca="1" si="21"/>
        <v>460</v>
      </c>
      <c r="Y26" s="4">
        <f t="shared" ca="1" si="22"/>
        <v>25</v>
      </c>
      <c r="Z26" s="4">
        <f t="shared" ca="1" si="23"/>
        <v>25</v>
      </c>
      <c r="AA26" s="4">
        <f t="shared" ca="1" si="24"/>
        <v>10</v>
      </c>
      <c r="AB26" s="4">
        <f t="shared" ca="1" si="25"/>
        <v>10</v>
      </c>
      <c r="AC26" s="4">
        <f t="shared" ca="1" si="26"/>
        <v>12</v>
      </c>
      <c r="AD26" s="4">
        <f t="shared" ca="1" si="27"/>
        <v>180</v>
      </c>
      <c r="AE26" s="4">
        <f t="shared" ca="1" si="34"/>
        <v>1200</v>
      </c>
      <c r="AF26" s="36"/>
      <c r="AG26" s="4">
        <f t="shared" ca="1" si="28"/>
        <v>12</v>
      </c>
      <c r="AH26" s="8">
        <f t="shared" ca="1" si="30"/>
        <v>220</v>
      </c>
      <c r="AJ26" s="274"/>
      <c r="AK26" s="13" t="s">
        <v>170</v>
      </c>
      <c r="AL26" s="18">
        <v>60.832999999999998</v>
      </c>
    </row>
    <row r="27" spans="1:38" x14ac:dyDescent="0.15">
      <c r="A27" s="6" t="s">
        <v>354</v>
      </c>
      <c r="B27" s="3">
        <f t="shared" ca="1" si="1"/>
        <v>44004</v>
      </c>
      <c r="C27" s="21">
        <f t="shared" ca="1" si="2"/>
        <v>48.496000000000002</v>
      </c>
      <c r="D27" s="21">
        <f t="shared" ca="1" si="3"/>
        <v>46.099999999999994</v>
      </c>
      <c r="E27" s="21">
        <f t="shared" ca="1" si="4"/>
        <v>64.733000000000004</v>
      </c>
      <c r="F27" s="21">
        <f t="shared" ca="1" si="5"/>
        <v>49.986999999999995</v>
      </c>
      <c r="G27" s="21">
        <f t="shared" ca="1" si="6"/>
        <v>49.542999999999999</v>
      </c>
      <c r="H27" s="21">
        <f t="shared" ca="1" si="7"/>
        <v>49.711999999999996</v>
      </c>
      <c r="I27" s="21">
        <f t="shared" ca="1" si="8"/>
        <v>48.217999999999996</v>
      </c>
      <c r="J27" s="21">
        <f t="shared" ca="1" si="32"/>
        <v>49.795000000000002</v>
      </c>
      <c r="K27" s="21">
        <f t="shared" ca="1" si="10"/>
        <v>60.378999999999998</v>
      </c>
      <c r="L27" s="21">
        <f t="shared" ca="1" si="11"/>
        <v>49.873000000000005</v>
      </c>
      <c r="M27" s="21">
        <f t="shared" ca="1" si="12"/>
        <v>52.107999999999997</v>
      </c>
      <c r="N27" s="21">
        <f t="shared" ca="1" si="13"/>
        <v>47.287000000000006</v>
      </c>
      <c r="O27" s="21">
        <f t="shared" ca="1" si="33"/>
        <v>68.054000000000002</v>
      </c>
      <c r="P27" s="263"/>
      <c r="Q27" s="22">
        <f t="shared" ca="1" si="14"/>
        <v>54.176999999999992</v>
      </c>
      <c r="R27" s="22">
        <f t="shared" ca="1" si="15"/>
        <v>47.727000000000004</v>
      </c>
      <c r="S27" s="159">
        <f t="shared" ca="1" si="35"/>
        <v>520</v>
      </c>
      <c r="T27" s="4">
        <f t="shared" ca="1" si="17"/>
        <v>220</v>
      </c>
      <c r="U27" s="8">
        <f t="shared" ca="1" si="18"/>
        <v>300</v>
      </c>
      <c r="V27" s="4">
        <f t="shared" ca="1" si="19"/>
        <v>25</v>
      </c>
      <c r="W27" s="4">
        <f t="shared" ca="1" si="20"/>
        <v>10</v>
      </c>
      <c r="X27" s="4">
        <f t="shared" ca="1" si="21"/>
        <v>600</v>
      </c>
      <c r="Y27" s="4">
        <f t="shared" ca="1" si="22"/>
        <v>25</v>
      </c>
      <c r="Z27" s="4">
        <f t="shared" ca="1" si="23"/>
        <v>30</v>
      </c>
      <c r="AA27" s="4">
        <f t="shared" ca="1" si="24"/>
        <v>10</v>
      </c>
      <c r="AB27" s="4">
        <f t="shared" ca="1" si="25"/>
        <v>12</v>
      </c>
      <c r="AC27" s="4">
        <f t="shared" ca="1" si="26"/>
        <v>20</v>
      </c>
      <c r="AD27" s="4">
        <f t="shared" ca="1" si="27"/>
        <v>220</v>
      </c>
      <c r="AE27" s="4">
        <f t="shared" ca="1" si="34"/>
        <v>800</v>
      </c>
      <c r="AF27" s="36"/>
      <c r="AG27" s="4">
        <f t="shared" ca="1" si="28"/>
        <v>20</v>
      </c>
      <c r="AH27" s="8">
        <f t="shared" ca="1" si="30"/>
        <v>220</v>
      </c>
      <c r="AJ27" s="272" t="s">
        <v>52</v>
      </c>
      <c r="AK27" s="10" t="s">
        <v>171</v>
      </c>
      <c r="AL27" s="11">
        <v>57.755000000000003</v>
      </c>
    </row>
    <row r="28" spans="1:38" x14ac:dyDescent="0.15">
      <c r="A28" s="6" t="s">
        <v>356</v>
      </c>
      <c r="B28" s="3">
        <f t="shared" ca="1" si="1"/>
        <v>44011</v>
      </c>
      <c r="C28" s="21">
        <f t="shared" ca="1" si="2"/>
        <v>48.69</v>
      </c>
      <c r="D28" s="21">
        <f t="shared" ca="1" si="3"/>
        <v>46.185999999999993</v>
      </c>
      <c r="E28" s="21">
        <f t="shared" ca="1" si="4"/>
        <v>64.772999999999996</v>
      </c>
      <c r="F28" s="21">
        <f t="shared" ca="1" si="5"/>
        <v>50.206999999999994</v>
      </c>
      <c r="G28" s="21">
        <f t="shared" ca="1" si="6"/>
        <v>49.673999999999999</v>
      </c>
      <c r="H28" s="21">
        <f t="shared" ca="1" si="7"/>
        <v>50.027999999999999</v>
      </c>
      <c r="I28" s="21">
        <f t="shared" ca="1" si="8"/>
        <v>48.381999999999998</v>
      </c>
      <c r="J28" s="21">
        <f t="shared" ca="1" si="32"/>
        <v>49.779000000000003</v>
      </c>
      <c r="K28" s="21">
        <f t="shared" ca="1" si="10"/>
        <v>60.667999999999999</v>
      </c>
      <c r="L28" s="21">
        <f t="shared" ca="1" si="11"/>
        <v>49.956000000000003</v>
      </c>
      <c r="M28" s="21">
        <f t="shared" ca="1" si="12"/>
        <v>52.499000000000002</v>
      </c>
      <c r="N28" s="21">
        <f t="shared" ca="1" si="13"/>
        <v>47.423000000000002</v>
      </c>
      <c r="O28" s="21">
        <f t="shared" ca="1" si="33"/>
        <v>68.045999999999992</v>
      </c>
      <c r="P28" s="263"/>
      <c r="Q28" s="22">
        <f t="shared" ca="1" si="14"/>
        <v>54.227999999999994</v>
      </c>
      <c r="R28" s="22">
        <f t="shared" ca="1" si="15"/>
        <v>47.864000000000004</v>
      </c>
      <c r="S28" s="159">
        <f t="shared" ca="1" si="35"/>
        <v>390</v>
      </c>
      <c r="T28" s="4">
        <f t="shared" ca="1" si="17"/>
        <v>220</v>
      </c>
      <c r="U28" s="8">
        <f t="shared" ca="1" si="18"/>
        <v>150</v>
      </c>
      <c r="V28" s="4">
        <f t="shared" ca="1" si="19"/>
        <v>15</v>
      </c>
      <c r="W28" s="4">
        <f t="shared" ca="1" si="20"/>
        <v>10</v>
      </c>
      <c r="X28" s="4">
        <f t="shared" ca="1" si="21"/>
        <v>400</v>
      </c>
      <c r="Y28" s="4">
        <f t="shared" ca="1" si="22"/>
        <v>25</v>
      </c>
      <c r="Z28" s="4">
        <f t="shared" ca="1" si="23"/>
        <v>25</v>
      </c>
      <c r="AA28" s="4">
        <f t="shared" ca="1" si="24"/>
        <v>10</v>
      </c>
      <c r="AB28" s="4">
        <f t="shared" ca="1" si="25"/>
        <v>12</v>
      </c>
      <c r="AC28" s="4">
        <f t="shared" ca="1" si="26"/>
        <v>12</v>
      </c>
      <c r="AD28" s="4">
        <f t="shared" ca="1" si="27"/>
        <v>140</v>
      </c>
      <c r="AE28" s="4">
        <f t="shared" ca="1" si="34"/>
        <v>1200</v>
      </c>
      <c r="AF28" s="36"/>
      <c r="AG28" s="4">
        <f t="shared" ca="1" si="28"/>
        <v>12</v>
      </c>
      <c r="AH28" s="8">
        <f t="shared" ca="1" si="30"/>
        <v>210</v>
      </c>
      <c r="AJ28" s="273"/>
      <c r="AK28" t="s">
        <v>172</v>
      </c>
      <c r="AL28" s="12">
        <v>57.741</v>
      </c>
    </row>
    <row r="29" spans="1:38" x14ac:dyDescent="0.15">
      <c r="A29" s="6" t="s">
        <v>357</v>
      </c>
      <c r="B29" s="3">
        <f t="shared" ca="1" si="1"/>
        <v>44018</v>
      </c>
      <c r="C29" s="21">
        <f t="shared" ca="1" si="2"/>
        <v>48.963000000000008</v>
      </c>
      <c r="D29" s="21">
        <f t="shared" ca="1" si="3"/>
        <v>46.375</v>
      </c>
      <c r="E29" s="21">
        <f t="shared" ca="1" si="4"/>
        <v>64.902000000000001</v>
      </c>
      <c r="F29" s="21">
        <f t="shared" ca="1" si="5"/>
        <v>50.529999999999994</v>
      </c>
      <c r="G29" s="21">
        <f t="shared" ca="1" si="6"/>
        <v>49.89</v>
      </c>
      <c r="H29" s="21">
        <f t="shared" ca="1" si="7"/>
        <v>50.41</v>
      </c>
      <c r="I29" s="21">
        <f t="shared" ca="1" si="8"/>
        <v>48.691000000000003</v>
      </c>
      <c r="J29" s="21">
        <f t="shared" ca="1" si="32"/>
        <v>50.079000000000001</v>
      </c>
      <c r="K29" s="21">
        <f t="shared" ca="1" si="10"/>
        <v>61.182000000000002</v>
      </c>
      <c r="L29" s="21">
        <f t="shared" ca="1" si="11"/>
        <v>50.195999999999998</v>
      </c>
      <c r="M29" s="21">
        <f t="shared" ca="1" si="12"/>
        <v>53.137</v>
      </c>
      <c r="N29" s="21">
        <f t="shared" ca="1" si="13"/>
        <v>47.690000000000005</v>
      </c>
      <c r="O29" s="21">
        <f t="shared" ca="1" si="33"/>
        <v>68.02600000000001</v>
      </c>
      <c r="P29" s="263"/>
      <c r="Q29" s="22">
        <f t="shared" ca="1" si="14"/>
        <v>54.334999999999994</v>
      </c>
      <c r="R29" s="22">
        <f t="shared" ca="1" si="15"/>
        <v>48.096000000000004</v>
      </c>
      <c r="S29" s="159">
        <f t="shared" ca="1" si="35"/>
        <v>400</v>
      </c>
      <c r="T29" s="4">
        <f t="shared" ca="1" si="17"/>
        <v>220</v>
      </c>
      <c r="U29" s="8">
        <f t="shared" ca="1" si="18"/>
        <v>500</v>
      </c>
      <c r="V29" s="4">
        <f t="shared" ca="1" si="19"/>
        <v>20</v>
      </c>
      <c r="W29" s="4">
        <f t="shared" ca="1" si="20"/>
        <v>10</v>
      </c>
      <c r="X29" s="4">
        <f t="shared" ca="1" si="21"/>
        <v>450</v>
      </c>
      <c r="Y29" s="4">
        <f t="shared" ca="1" si="22"/>
        <v>25</v>
      </c>
      <c r="Z29" s="4">
        <f t="shared" ca="1" si="23"/>
        <v>30</v>
      </c>
      <c r="AA29" s="4">
        <f t="shared" ca="1" si="24"/>
        <v>12</v>
      </c>
      <c r="AB29" s="4">
        <f t="shared" ca="1" si="25"/>
        <v>10</v>
      </c>
      <c r="AC29" s="4">
        <f t="shared" ca="1" si="26"/>
        <v>20</v>
      </c>
      <c r="AD29" s="4">
        <f t="shared" ca="1" si="27"/>
        <v>200</v>
      </c>
      <c r="AE29" s="4">
        <f t="shared" ca="1" si="34"/>
        <v>450</v>
      </c>
      <c r="AF29" s="36"/>
      <c r="AG29" s="4">
        <f t="shared" ca="1" si="28"/>
        <v>20</v>
      </c>
      <c r="AH29" s="8">
        <f t="shared" ca="1" si="30"/>
        <v>280</v>
      </c>
      <c r="AJ29" s="274"/>
      <c r="AK29" s="13" t="s">
        <v>173</v>
      </c>
      <c r="AL29" s="14">
        <v>57.701000000000001</v>
      </c>
    </row>
    <row r="30" spans="1:38" x14ac:dyDescent="0.15">
      <c r="A30" s="6" t="s">
        <v>359</v>
      </c>
      <c r="B30" s="3">
        <f t="shared" ca="1" si="1"/>
        <v>44025</v>
      </c>
      <c r="C30" s="21">
        <f t="shared" ca="1" si="2"/>
        <v>49.022000000000006</v>
      </c>
      <c r="D30" s="21">
        <f t="shared" ca="1" si="3"/>
        <v>46.223999999999997</v>
      </c>
      <c r="E30" s="21">
        <f t="shared" ca="1" si="4"/>
        <v>65.076999999999998</v>
      </c>
      <c r="F30" s="21">
        <f t="shared" ca="1" si="5"/>
        <v>50.603999999999999</v>
      </c>
      <c r="G30" s="21">
        <f t="shared" ca="1" si="6"/>
        <v>49.876999999999995</v>
      </c>
      <c r="H30" s="21">
        <f t="shared" ca="1" si="7"/>
        <v>50.438000000000002</v>
      </c>
      <c r="I30" s="21">
        <f t="shared" ca="1" si="8"/>
        <v>48.622</v>
      </c>
      <c r="J30" s="21">
        <f t="shared" ca="1" si="32"/>
        <v>50.08</v>
      </c>
      <c r="K30" s="21">
        <f t="shared" ca="1" si="10"/>
        <v>61.445</v>
      </c>
      <c r="L30" s="21">
        <f t="shared" ca="1" si="11"/>
        <v>50.203000000000003</v>
      </c>
      <c r="M30" s="21">
        <f t="shared" ca="1" si="12"/>
        <v>53.233000000000004</v>
      </c>
      <c r="N30" s="21">
        <f t="shared" ca="1" si="13"/>
        <v>47.647000000000006</v>
      </c>
      <c r="O30" s="21">
        <f t="shared" ca="1" si="33"/>
        <v>68.147999999999996</v>
      </c>
      <c r="P30" s="263"/>
      <c r="Q30" s="22">
        <f t="shared" ca="1" si="14"/>
        <v>54.349999999999994</v>
      </c>
      <c r="R30" s="22">
        <f t="shared" ca="1" si="15"/>
        <v>48.052999999999997</v>
      </c>
      <c r="S30" s="159">
        <f t="shared" ca="1" si="35"/>
        <v>320</v>
      </c>
      <c r="T30" s="4">
        <f t="shared" ca="1" si="17"/>
        <v>250</v>
      </c>
      <c r="U30" s="8">
        <f t="shared" ca="1" si="18"/>
        <v>75</v>
      </c>
      <c r="V30" s="4">
        <f t="shared" ca="1" si="19"/>
        <v>20</v>
      </c>
      <c r="W30" s="4">
        <f t="shared" ca="1" si="20"/>
        <v>10</v>
      </c>
      <c r="X30" s="4">
        <f t="shared" ca="1" si="21"/>
        <v>400</v>
      </c>
      <c r="Y30" s="4">
        <f t="shared" ca="1" si="22"/>
        <v>30</v>
      </c>
      <c r="Z30" s="4">
        <f t="shared" ca="1" si="23"/>
        <v>25</v>
      </c>
      <c r="AA30" s="4">
        <f t="shared" ca="1" si="24"/>
        <v>10</v>
      </c>
      <c r="AB30" s="4">
        <f t="shared" ca="1" si="25"/>
        <v>12</v>
      </c>
      <c r="AC30" s="4">
        <f t="shared" ca="1" si="26"/>
        <v>15</v>
      </c>
      <c r="AD30" s="4">
        <f t="shared" ca="1" si="27"/>
        <v>100</v>
      </c>
      <c r="AE30" s="4">
        <f t="shared" ca="1" si="34"/>
        <v>1200</v>
      </c>
      <c r="AF30" s="36"/>
      <c r="AG30" s="4">
        <f t="shared" ca="1" si="28"/>
        <v>20</v>
      </c>
      <c r="AH30" s="8">
        <f ca="1">INDIRECT(A30&amp;"!D53")</f>
        <v>250</v>
      </c>
      <c r="AJ30" s="272" t="s">
        <v>53</v>
      </c>
      <c r="AK30" s="10" t="s">
        <v>174</v>
      </c>
      <c r="AL30" s="11">
        <v>101.988</v>
      </c>
    </row>
    <row r="31" spans="1:38" x14ac:dyDescent="0.15">
      <c r="A31" s="6" t="s">
        <v>360</v>
      </c>
      <c r="B31" s="3">
        <f t="shared" ca="1" si="1"/>
        <v>44032</v>
      </c>
      <c r="C31" s="21">
        <f t="shared" ca="1" si="2"/>
        <v>49.161000000000001</v>
      </c>
      <c r="D31" s="21">
        <f t="shared" ca="1" si="3"/>
        <v>46.316999999999993</v>
      </c>
      <c r="E31" s="21">
        <f t="shared" ca="1" si="4"/>
        <v>65.176999999999992</v>
      </c>
      <c r="F31" s="21">
        <f t="shared" ca="1" si="5"/>
        <v>50.735999999999997</v>
      </c>
      <c r="G31" s="21">
        <f ca="1">$AL$22-INDIRECT(A31&amp;"!L16")</f>
        <v>49.984999999999999</v>
      </c>
      <c r="H31" s="21">
        <f t="shared" ca="1" si="7"/>
        <v>50.647999999999996</v>
      </c>
      <c r="I31" s="21">
        <f t="shared" ca="1" si="8"/>
        <v>48.771000000000001</v>
      </c>
      <c r="J31" s="21">
        <f t="shared" ca="1" si="32"/>
        <v>49.997</v>
      </c>
      <c r="K31" s="21">
        <f t="shared" ca="1" si="10"/>
        <v>61.524000000000001</v>
      </c>
      <c r="L31" s="21">
        <f t="shared" ca="1" si="11"/>
        <v>50.224000000000004</v>
      </c>
      <c r="M31" s="21">
        <f t="shared" ca="1" si="12"/>
        <v>53.423000000000002</v>
      </c>
      <c r="N31" s="21">
        <f t="shared" ca="1" si="13"/>
        <v>47.767000000000003</v>
      </c>
      <c r="O31" s="21">
        <f t="shared" ca="1" si="33"/>
        <v>68.185000000000002</v>
      </c>
      <c r="P31" s="263"/>
      <c r="Q31" s="22">
        <f t="shared" ca="1" si="14"/>
        <v>54.434999999999995</v>
      </c>
      <c r="R31" s="22">
        <f t="shared" ca="1" si="15"/>
        <v>48.201000000000001</v>
      </c>
      <c r="S31" s="159">
        <f t="shared" ca="1" si="35"/>
        <v>380</v>
      </c>
      <c r="T31" s="4">
        <f t="shared" ca="1" si="17"/>
        <v>220</v>
      </c>
      <c r="U31" s="8">
        <f t="shared" ca="1" si="18"/>
        <v>800</v>
      </c>
      <c r="V31" s="4">
        <f t="shared" ca="1" si="19"/>
        <v>20</v>
      </c>
      <c r="W31" s="4">
        <f t="shared" ca="1" si="20"/>
        <v>12</v>
      </c>
      <c r="X31" s="4">
        <f t="shared" ca="1" si="21"/>
        <v>500</v>
      </c>
      <c r="Y31" s="4">
        <f t="shared" ca="1" si="22"/>
        <v>30</v>
      </c>
      <c r="Z31" s="4">
        <f t="shared" ca="1" si="23"/>
        <v>20</v>
      </c>
      <c r="AA31" s="4">
        <f t="shared" ca="1" si="24"/>
        <v>12</v>
      </c>
      <c r="AB31" s="4">
        <f t="shared" ca="1" si="25"/>
        <v>10</v>
      </c>
      <c r="AC31" s="4">
        <f t="shared" ca="1" si="26"/>
        <v>20</v>
      </c>
      <c r="AD31" s="4">
        <f t="shared" ca="1" si="27"/>
        <v>220</v>
      </c>
      <c r="AE31" s="4">
        <f t="shared" ca="1" si="34"/>
        <v>1200</v>
      </c>
      <c r="AF31" s="36"/>
      <c r="AG31" s="4">
        <f t="shared" ca="1" si="28"/>
        <v>20</v>
      </c>
      <c r="AH31" s="8">
        <f t="shared" ref="AH31:AH52" ca="1" si="36">INDIRECT(A31&amp;"!D53")</f>
        <v>250</v>
      </c>
      <c r="AJ31" s="273"/>
      <c r="AK31" t="s">
        <v>175</v>
      </c>
      <c r="AL31" s="12">
        <v>102.298</v>
      </c>
    </row>
    <row r="32" spans="1:38" x14ac:dyDescent="0.15">
      <c r="A32" s="6" t="s">
        <v>362</v>
      </c>
      <c r="B32" s="3">
        <f t="shared" ca="1" si="1"/>
        <v>44039</v>
      </c>
      <c r="C32" s="21">
        <f t="shared" ca="1" si="2"/>
        <v>49.067000000000007</v>
      </c>
      <c r="D32" s="21">
        <f t="shared" ca="1" si="3"/>
        <v>46.277999999999999</v>
      </c>
      <c r="E32" s="21">
        <f t="shared" ca="1" si="4"/>
        <v>65.197000000000003</v>
      </c>
      <c r="F32" s="21">
        <f t="shared" ca="1" si="5"/>
        <v>50.643999999999991</v>
      </c>
      <c r="G32" s="21">
        <f t="shared" ca="1" si="6"/>
        <v>49.941000000000003</v>
      </c>
      <c r="H32" s="21">
        <f t="shared" ca="1" si="7"/>
        <v>50.453999999999994</v>
      </c>
      <c r="I32" s="21">
        <f t="shared" ca="1" si="8"/>
        <v>48.652999999999999</v>
      </c>
      <c r="J32" s="21">
        <f t="shared" ca="1" si="32"/>
        <v>49.965000000000003</v>
      </c>
      <c r="K32" s="21">
        <f t="shared" ca="1" si="10"/>
        <v>61.47</v>
      </c>
      <c r="L32" s="21">
        <f t="shared" ca="1" si="11"/>
        <v>50.198000000000008</v>
      </c>
      <c r="M32" s="21">
        <f t="shared" ca="1" si="12"/>
        <v>53.245000000000005</v>
      </c>
      <c r="N32" s="21">
        <f t="shared" ca="1" si="13"/>
        <v>47.665000000000006</v>
      </c>
      <c r="O32" s="21">
        <f t="shared" ca="1" si="33"/>
        <v>68.253</v>
      </c>
      <c r="P32" s="263"/>
      <c r="Q32" s="22">
        <f t="shared" ca="1" si="14"/>
        <v>54.397999999999996</v>
      </c>
      <c r="R32" s="22">
        <f t="shared" ca="1" si="15"/>
        <v>48.025999999999996</v>
      </c>
      <c r="S32" s="159">
        <f t="shared" ca="1" si="35"/>
        <v>380</v>
      </c>
      <c r="T32" s="4">
        <f t="shared" ca="1" si="17"/>
        <v>210</v>
      </c>
      <c r="U32" s="8">
        <f t="shared" ca="1" si="18"/>
        <v>70</v>
      </c>
      <c r="V32" s="4">
        <f t="shared" ca="1" si="19"/>
        <v>15</v>
      </c>
      <c r="W32" s="4">
        <f t="shared" ca="1" si="20"/>
        <v>12</v>
      </c>
      <c r="X32" s="4">
        <f t="shared" ca="1" si="21"/>
        <v>400</v>
      </c>
      <c r="Y32" s="4">
        <f t="shared" ca="1" si="22"/>
        <v>30</v>
      </c>
      <c r="Z32" s="4">
        <f t="shared" ca="1" si="23"/>
        <v>25</v>
      </c>
      <c r="AA32" s="4">
        <f t="shared" ca="1" si="24"/>
        <v>10</v>
      </c>
      <c r="AB32" s="4">
        <f t="shared" ca="1" si="25"/>
        <v>12</v>
      </c>
      <c r="AC32" s="4">
        <f t="shared" ca="1" si="26"/>
        <v>15</v>
      </c>
      <c r="AD32" s="4">
        <f t="shared" ca="1" si="27"/>
        <v>110</v>
      </c>
      <c r="AE32" s="4">
        <f t="shared" ca="1" si="34"/>
        <v>1000</v>
      </c>
      <c r="AF32" s="36"/>
      <c r="AG32" s="4">
        <f t="shared" ca="1" si="28"/>
        <v>15</v>
      </c>
      <c r="AH32" s="8">
        <f t="shared" ca="1" si="36"/>
        <v>250</v>
      </c>
      <c r="AJ32" s="273"/>
      <c r="AK32" t="s">
        <v>176</v>
      </c>
      <c r="AL32" s="12">
        <v>102.206</v>
      </c>
    </row>
    <row r="33" spans="1:38" x14ac:dyDescent="0.15">
      <c r="A33" s="6" t="s">
        <v>363</v>
      </c>
      <c r="B33" s="3">
        <f t="shared" ca="1" si="1"/>
        <v>44047</v>
      </c>
      <c r="C33" s="21">
        <f t="shared" ca="1" si="2"/>
        <v>48.957999999999998</v>
      </c>
      <c r="D33" s="21">
        <f t="shared" ca="1" si="3"/>
        <v>46.224999999999994</v>
      </c>
      <c r="E33" s="21">
        <f t="shared" ca="1" si="4"/>
        <v>65.180999999999997</v>
      </c>
      <c r="F33" s="21">
        <f t="shared" ca="1" si="5"/>
        <v>50.518000000000001</v>
      </c>
      <c r="G33" s="21">
        <f t="shared" ca="1" si="6"/>
        <v>49.861000000000004</v>
      </c>
      <c r="H33" s="21">
        <f t="shared" ca="1" si="7"/>
        <v>50.289000000000001</v>
      </c>
      <c r="I33" s="21">
        <f t="shared" ca="1" si="8"/>
        <v>48.548000000000002</v>
      </c>
      <c r="J33" s="21">
        <f t="shared" ca="1" si="32"/>
        <v>49.859000000000002</v>
      </c>
      <c r="K33" s="21">
        <f t="shared" ca="1" si="10"/>
        <v>61.309000000000005</v>
      </c>
      <c r="L33" s="21">
        <f t="shared" ca="1" si="11"/>
        <v>50.105000000000004</v>
      </c>
      <c r="M33" s="21">
        <f t="shared" ca="1" si="12"/>
        <v>53.018999999999998</v>
      </c>
      <c r="N33" s="21">
        <f t="shared" ca="1" si="13"/>
        <v>47.578000000000003</v>
      </c>
      <c r="O33" s="21">
        <f t="shared" ca="1" si="33"/>
        <v>68.311999999999998</v>
      </c>
      <c r="P33" s="263"/>
      <c r="Q33" s="22">
        <f t="shared" ca="1" si="14"/>
        <v>54.357999999999997</v>
      </c>
      <c r="R33" s="22">
        <f t="shared" ca="1" si="15"/>
        <v>47.992000000000004</v>
      </c>
      <c r="S33" s="159">
        <f t="shared" ca="1" si="35"/>
        <v>400</v>
      </c>
      <c r="T33" s="4">
        <f t="shared" ca="1" si="17"/>
        <v>230</v>
      </c>
      <c r="U33" s="8">
        <f t="shared" ca="1" si="18"/>
        <v>350</v>
      </c>
      <c r="V33" s="4">
        <f t="shared" ca="1" si="19"/>
        <v>20</v>
      </c>
      <c r="W33" s="4">
        <f t="shared" ca="1" si="20"/>
        <v>10</v>
      </c>
      <c r="X33" s="4">
        <f t="shared" ca="1" si="21"/>
        <v>500</v>
      </c>
      <c r="Y33" s="4">
        <f t="shared" ca="1" si="22"/>
        <v>35</v>
      </c>
      <c r="Z33" s="4">
        <f t="shared" ca="1" si="23"/>
        <v>20</v>
      </c>
      <c r="AA33" s="4">
        <f t="shared" ca="1" si="24"/>
        <v>10</v>
      </c>
      <c r="AB33" s="4">
        <f t="shared" ca="1" si="25"/>
        <v>12</v>
      </c>
      <c r="AC33" s="4">
        <f t="shared" ca="1" si="26"/>
        <v>20</v>
      </c>
      <c r="AD33" s="4">
        <f t="shared" ca="1" si="27"/>
        <v>160</v>
      </c>
      <c r="AE33" s="4">
        <f t="shared" ca="1" si="34"/>
        <v>1300</v>
      </c>
      <c r="AF33" s="36"/>
      <c r="AG33" s="4">
        <f t="shared" ca="1" si="28"/>
        <v>20</v>
      </c>
      <c r="AH33" s="8">
        <f t="shared" ca="1" si="36"/>
        <v>250</v>
      </c>
      <c r="AJ33" s="273"/>
      <c r="AK33" t="s">
        <v>177</v>
      </c>
      <c r="AL33" s="12">
        <v>102.142</v>
      </c>
    </row>
    <row r="34" spans="1:38" x14ac:dyDescent="0.15">
      <c r="A34" s="6" t="s">
        <v>364</v>
      </c>
      <c r="B34" s="3">
        <f t="shared" ref="B34:B52" ca="1" si="37">INDIRECT(A34&amp;"!A8")</f>
        <v>44054</v>
      </c>
      <c r="C34" s="21">
        <f t="shared" ca="1" si="2"/>
        <v>48.81</v>
      </c>
      <c r="D34" s="21">
        <f t="shared" ca="1" si="3"/>
        <v>46.180999999999997</v>
      </c>
      <c r="E34" s="21">
        <f t="shared" ca="1" si="4"/>
        <v>65.103999999999999</v>
      </c>
      <c r="F34" s="21">
        <f t="shared" ca="1" si="5"/>
        <v>50.355999999999995</v>
      </c>
      <c r="G34" s="21">
        <f t="shared" ca="1" si="6"/>
        <v>49.801000000000002</v>
      </c>
      <c r="H34" s="21">
        <f t="shared" ca="1" si="7"/>
        <v>50.116</v>
      </c>
      <c r="I34" s="21">
        <f t="shared" ca="1" si="8"/>
        <v>48.474999999999994</v>
      </c>
      <c r="J34" s="21">
        <f t="shared" ca="1" si="32"/>
        <v>49.819000000000003</v>
      </c>
      <c r="K34" s="21">
        <f t="shared" ca="1" si="10"/>
        <v>61.044000000000004</v>
      </c>
      <c r="L34" s="21">
        <f t="shared" ca="1" si="11"/>
        <v>50.058000000000007</v>
      </c>
      <c r="M34" s="21">
        <f t="shared" ca="1" si="12"/>
        <v>52.698999999999998</v>
      </c>
      <c r="N34" s="21">
        <f t="shared" ca="1" si="13"/>
        <v>47.525000000000006</v>
      </c>
      <c r="O34" s="21">
        <f t="shared" ca="1" si="33"/>
        <v>68.38300000000001</v>
      </c>
      <c r="P34" s="263"/>
      <c r="Q34" s="22">
        <f t="shared" ca="1" si="14"/>
        <v>54.357999999999997</v>
      </c>
      <c r="R34" s="22">
        <f t="shared" ca="1" si="15"/>
        <v>47.923999999999999</v>
      </c>
      <c r="S34" s="159">
        <f t="shared" ca="1" si="35"/>
        <v>360</v>
      </c>
      <c r="T34" s="4">
        <f t="shared" ca="1" si="17"/>
        <v>200</v>
      </c>
      <c r="U34" s="8">
        <f t="shared" ca="1" si="18"/>
        <v>120</v>
      </c>
      <c r="V34" s="4">
        <f t="shared" ca="1" si="19"/>
        <v>12</v>
      </c>
      <c r="W34" s="4">
        <f t="shared" ca="1" si="20"/>
        <v>12</v>
      </c>
      <c r="X34" s="4">
        <f t="shared" ca="1" si="21"/>
        <v>390</v>
      </c>
      <c r="Y34" s="4">
        <f t="shared" ca="1" si="22"/>
        <v>30</v>
      </c>
      <c r="Z34" s="4">
        <f t="shared" ca="1" si="23"/>
        <v>25</v>
      </c>
      <c r="AA34" s="4">
        <f t="shared" ca="1" si="24"/>
        <v>10</v>
      </c>
      <c r="AB34" s="4">
        <f t="shared" ca="1" si="25"/>
        <v>10</v>
      </c>
      <c r="AC34" s="4">
        <f t="shared" ca="1" si="26"/>
        <v>20</v>
      </c>
      <c r="AD34" s="4">
        <f t="shared" ca="1" si="27"/>
        <v>75</v>
      </c>
      <c r="AE34" s="4">
        <f t="shared" ca="1" si="34"/>
        <v>1200</v>
      </c>
      <c r="AF34" s="36"/>
      <c r="AG34" s="4">
        <f t="shared" ca="1" si="28"/>
        <v>15</v>
      </c>
      <c r="AH34" s="8">
        <f t="shared" ca="1" si="36"/>
        <v>250</v>
      </c>
      <c r="AJ34" s="274"/>
      <c r="AK34" s="13" t="s">
        <v>178</v>
      </c>
      <c r="AL34" s="14">
        <v>102.155</v>
      </c>
    </row>
    <row r="35" spans="1:38" x14ac:dyDescent="0.15">
      <c r="A35" s="6" t="s">
        <v>366</v>
      </c>
      <c r="B35" s="3">
        <f t="shared" ca="1" si="37"/>
        <v>44060</v>
      </c>
      <c r="C35" s="21">
        <f t="shared" ca="1" si="2"/>
        <v>48.716999999999999</v>
      </c>
      <c r="D35" s="21">
        <f t="shared" ca="1" si="3"/>
        <v>46.197999999999993</v>
      </c>
      <c r="E35" s="21">
        <f t="shared" ca="1" si="4"/>
        <v>65.076999999999998</v>
      </c>
      <c r="F35" s="21">
        <f t="shared" ca="1" si="5"/>
        <v>50.274000000000001</v>
      </c>
      <c r="G35" s="21">
        <f t="shared" ca="1" si="6"/>
        <v>49.771999999999998</v>
      </c>
      <c r="H35" s="21">
        <f t="shared" ca="1" si="7"/>
        <v>50.015000000000001</v>
      </c>
      <c r="I35" s="21">
        <f t="shared" ca="1" si="8"/>
        <v>48.45</v>
      </c>
      <c r="J35" s="21">
        <f t="shared" ca="1" si="32"/>
        <v>49.783000000000001</v>
      </c>
      <c r="K35" s="21">
        <f t="shared" ca="1" si="10"/>
        <v>60.981999999999999</v>
      </c>
      <c r="L35" s="21">
        <f t="shared" ca="1" si="11"/>
        <v>50.018000000000001</v>
      </c>
      <c r="M35" s="21">
        <f t="shared" ca="1" si="12"/>
        <v>52.53</v>
      </c>
      <c r="N35" s="21">
        <f t="shared" ca="1" si="13"/>
        <v>47.503</v>
      </c>
      <c r="O35" s="21">
        <f t="shared" ca="1" si="33"/>
        <v>68.52600000000001</v>
      </c>
      <c r="P35" s="263"/>
      <c r="Q35" s="22">
        <f t="shared" ca="1" si="14"/>
        <v>54.321999999999996</v>
      </c>
      <c r="R35" s="22">
        <f t="shared" ca="1" si="15"/>
        <v>47.890999999999998</v>
      </c>
      <c r="S35" s="159">
        <f t="shared" ca="1" si="35"/>
        <v>600</v>
      </c>
      <c r="T35" s="4">
        <f t="shared" ca="1" si="17"/>
        <v>200</v>
      </c>
      <c r="U35" s="8">
        <f t="shared" ca="1" si="18"/>
        <v>350</v>
      </c>
      <c r="V35" s="4">
        <f t="shared" ca="1" si="19"/>
        <v>40</v>
      </c>
      <c r="W35" s="4">
        <f t="shared" ca="1" si="20"/>
        <v>10</v>
      </c>
      <c r="X35" s="4">
        <f t="shared" ca="1" si="21"/>
        <v>350</v>
      </c>
      <c r="Y35" s="4">
        <f t="shared" ca="1" si="22"/>
        <v>30</v>
      </c>
      <c r="Z35" s="4">
        <f t="shared" ca="1" si="23"/>
        <v>20</v>
      </c>
      <c r="AA35" s="4">
        <f t="shared" ca="1" si="24"/>
        <v>12</v>
      </c>
      <c r="AB35" s="4">
        <f t="shared" ca="1" si="25"/>
        <v>12</v>
      </c>
      <c r="AC35" s="4">
        <f t="shared" ca="1" si="26"/>
        <v>20</v>
      </c>
      <c r="AD35" s="4">
        <f t="shared" ca="1" si="27"/>
        <v>140</v>
      </c>
      <c r="AE35" s="4">
        <f t="shared" ca="1" si="34"/>
        <v>400</v>
      </c>
      <c r="AF35" s="36"/>
      <c r="AG35" s="4">
        <f t="shared" ca="1" si="28"/>
        <v>15</v>
      </c>
      <c r="AH35" s="8">
        <f t="shared" ca="1" si="36"/>
        <v>220</v>
      </c>
      <c r="AJ35" s="272" t="s">
        <v>179</v>
      </c>
      <c r="AK35" s="10" t="s">
        <v>180</v>
      </c>
      <c r="AL35" s="11">
        <v>75.423000000000002</v>
      </c>
    </row>
    <row r="36" spans="1:38" x14ac:dyDescent="0.15">
      <c r="A36" s="6" t="s">
        <v>370</v>
      </c>
      <c r="B36" s="3">
        <f t="shared" ca="1" si="37"/>
        <v>44067</v>
      </c>
      <c r="C36" s="21">
        <f t="shared" ca="1" si="2"/>
        <v>48.654000000000003</v>
      </c>
      <c r="D36" s="21">
        <f t="shared" ca="1" si="3"/>
        <v>46.164000000000001</v>
      </c>
      <c r="E36" s="21">
        <f t="shared" ca="1" si="4"/>
        <v>65.019000000000005</v>
      </c>
      <c r="F36" s="21">
        <f t="shared" ca="1" si="5"/>
        <v>50.19</v>
      </c>
      <c r="G36" s="21">
        <f t="shared" ca="1" si="6"/>
        <v>49.748000000000005</v>
      </c>
      <c r="H36" s="21">
        <f t="shared" ca="1" si="7"/>
        <v>49.923999999999999</v>
      </c>
      <c r="I36" s="21">
        <f t="shared" ca="1" si="8"/>
        <v>48.423999999999999</v>
      </c>
      <c r="J36" s="21">
        <f t="shared" ca="1" si="32"/>
        <v>49.764000000000003</v>
      </c>
      <c r="K36" s="21">
        <f t="shared" ca="1" si="10"/>
        <v>60.786000000000001</v>
      </c>
      <c r="L36" s="21">
        <f t="shared" ca="1" si="11"/>
        <v>49.995000000000005</v>
      </c>
      <c r="M36" s="21">
        <f t="shared" ca="1" si="12"/>
        <v>52.354999999999997</v>
      </c>
      <c r="N36" s="21">
        <f t="shared" ca="1" si="13"/>
        <v>47.483000000000004</v>
      </c>
      <c r="O36" s="21">
        <f t="shared" ca="1" si="33"/>
        <v>68.506</v>
      </c>
      <c r="P36" s="263"/>
      <c r="Q36" s="22">
        <f t="shared" ca="1" si="14"/>
        <v>54.284999999999997</v>
      </c>
      <c r="R36" s="22">
        <f t="shared" ca="1" si="15"/>
        <v>47.837000000000003</v>
      </c>
      <c r="S36" s="159">
        <f t="shared" ca="1" si="35"/>
        <v>330</v>
      </c>
      <c r="T36" s="4">
        <f t="shared" ca="1" si="17"/>
        <v>220</v>
      </c>
      <c r="U36" s="8">
        <f t="shared" ca="1" si="18"/>
        <v>80</v>
      </c>
      <c r="V36" s="4">
        <f t="shared" ca="1" si="19"/>
        <v>15</v>
      </c>
      <c r="W36" s="4">
        <f t="shared" ca="1" si="20"/>
        <v>10</v>
      </c>
      <c r="X36" s="4">
        <f t="shared" ca="1" si="21"/>
        <v>490</v>
      </c>
      <c r="Y36" s="4">
        <f t="shared" ca="1" si="22"/>
        <v>20</v>
      </c>
      <c r="Z36" s="4">
        <f t="shared" ca="1" si="23"/>
        <v>12</v>
      </c>
      <c r="AA36" s="4">
        <f t="shared" ca="1" si="24"/>
        <v>10</v>
      </c>
      <c r="AB36" s="4">
        <f t="shared" ca="1" si="25"/>
        <v>10</v>
      </c>
      <c r="AC36" s="4">
        <f t="shared" ca="1" si="26"/>
        <v>15</v>
      </c>
      <c r="AD36" s="4">
        <f t="shared" ca="1" si="27"/>
        <v>120</v>
      </c>
      <c r="AE36" s="4">
        <f t="shared" ca="1" si="34"/>
        <v>950</v>
      </c>
      <c r="AF36" s="36"/>
      <c r="AG36" s="4">
        <f t="shared" ca="1" si="28"/>
        <v>12</v>
      </c>
      <c r="AH36" s="8">
        <f t="shared" ca="1" si="36"/>
        <v>220</v>
      </c>
      <c r="AJ36" s="273"/>
      <c r="AK36" t="s">
        <v>181</v>
      </c>
      <c r="AL36" s="12">
        <v>75.198999999999998</v>
      </c>
    </row>
    <row r="37" spans="1:38" x14ac:dyDescent="0.15">
      <c r="A37" s="6" t="s">
        <v>371</v>
      </c>
      <c r="B37" s="3">
        <f t="shared" ca="1" si="37"/>
        <v>44074</v>
      </c>
      <c r="C37" s="21">
        <f t="shared" ca="1" si="2"/>
        <v>48.606000000000002</v>
      </c>
      <c r="D37" s="21">
        <f t="shared" ca="1" si="3"/>
        <v>46.131</v>
      </c>
      <c r="E37" s="21">
        <f t="shared" ca="1" si="4"/>
        <v>64.929000000000002</v>
      </c>
      <c r="F37" s="21">
        <f t="shared" ca="1" si="5"/>
        <v>50.143999999999991</v>
      </c>
      <c r="G37" s="21">
        <f t="shared" ca="1" si="6"/>
        <v>49.718000000000004</v>
      </c>
      <c r="H37" s="21">
        <f t="shared" ca="1" si="7"/>
        <v>49.894999999999996</v>
      </c>
      <c r="I37" s="21">
        <f t="shared" ca="1" si="8"/>
        <v>48.396000000000001</v>
      </c>
      <c r="J37" s="21">
        <f t="shared" ca="1" si="32"/>
        <v>49.741</v>
      </c>
      <c r="K37" s="21">
        <f t="shared" ca="1" si="10"/>
        <v>60.733000000000004</v>
      </c>
      <c r="L37" s="21">
        <f t="shared" ca="1" si="11"/>
        <v>49.963999999999999</v>
      </c>
      <c r="M37" s="21">
        <f t="shared" ca="1" si="12"/>
        <v>52.278999999999996</v>
      </c>
      <c r="N37" s="21">
        <f t="shared" ca="1" si="13"/>
        <v>47.463000000000001</v>
      </c>
      <c r="O37" s="21">
        <f t="shared" ca="1" si="33"/>
        <v>68.50200000000001</v>
      </c>
      <c r="P37" s="263"/>
      <c r="Q37" s="22">
        <f t="shared" ca="1" si="14"/>
        <v>54.256999999999998</v>
      </c>
      <c r="R37" s="22">
        <f t="shared" ca="1" si="15"/>
        <v>47.823999999999998</v>
      </c>
      <c r="S37" s="159">
        <f t="shared" ca="1" si="35"/>
        <v>380</v>
      </c>
      <c r="T37" s="4">
        <f t="shared" ca="1" si="17"/>
        <v>220</v>
      </c>
      <c r="U37" s="8">
        <f t="shared" ca="1" si="18"/>
        <v>300</v>
      </c>
      <c r="V37" s="4">
        <f t="shared" ca="1" si="19"/>
        <v>30</v>
      </c>
      <c r="W37" s="4">
        <f t="shared" ca="1" si="20"/>
        <v>10</v>
      </c>
      <c r="X37" s="4">
        <f t="shared" ca="1" si="21"/>
        <v>450</v>
      </c>
      <c r="Y37" s="4">
        <f t="shared" ca="1" si="22"/>
        <v>25</v>
      </c>
      <c r="Z37" s="4">
        <f t="shared" ca="1" si="23"/>
        <v>20</v>
      </c>
      <c r="AA37" s="4">
        <f t="shared" ca="1" si="24"/>
        <v>8</v>
      </c>
      <c r="AB37" s="4">
        <f t="shared" ca="1" si="25"/>
        <v>10</v>
      </c>
      <c r="AC37" s="4">
        <f t="shared" ca="1" si="26"/>
        <v>12</v>
      </c>
      <c r="AD37" s="4">
        <f t="shared" ca="1" si="27"/>
        <v>130</v>
      </c>
      <c r="AE37" s="4">
        <f t="shared" ca="1" si="34"/>
        <v>550</v>
      </c>
      <c r="AF37" s="36"/>
      <c r="AG37" s="4">
        <f t="shared" ca="1" si="28"/>
        <v>20</v>
      </c>
      <c r="AH37" s="8">
        <f t="shared" ca="1" si="36"/>
        <v>200</v>
      </c>
      <c r="AJ37" s="273"/>
      <c r="AK37" t="s">
        <v>182</v>
      </c>
      <c r="AL37" s="12">
        <v>75.236999999999995</v>
      </c>
    </row>
    <row r="38" spans="1:38" x14ac:dyDescent="0.15">
      <c r="A38" s="6" t="s">
        <v>374</v>
      </c>
      <c r="B38" s="3">
        <f t="shared" ca="1" si="37"/>
        <v>44081</v>
      </c>
      <c r="C38" s="21">
        <f t="shared" ca="1" si="2"/>
        <v>48.585000000000008</v>
      </c>
      <c r="D38" s="21">
        <f t="shared" ca="1" si="3"/>
        <v>46.147999999999996</v>
      </c>
      <c r="E38" s="21">
        <f t="shared" ca="1" si="4"/>
        <v>64.849000000000004</v>
      </c>
      <c r="F38" s="21">
        <f t="shared" ca="1" si="5"/>
        <v>50.103999999999999</v>
      </c>
      <c r="G38" s="21">
        <f t="shared" ca="1" si="6"/>
        <v>49.694000000000003</v>
      </c>
      <c r="H38" s="21">
        <f t="shared" ca="1" si="7"/>
        <v>49.872999999999998</v>
      </c>
      <c r="I38" s="21">
        <f t="shared" ca="1" si="8"/>
        <v>48.379999999999995</v>
      </c>
      <c r="J38" s="21">
        <f t="shared" ca="1" si="32"/>
        <v>49.849000000000004</v>
      </c>
      <c r="K38" s="21">
        <f t="shared" ca="1" si="10"/>
        <v>60.542000000000002</v>
      </c>
      <c r="L38" s="21">
        <f t="shared" ca="1" si="11"/>
        <v>50.231000000000002</v>
      </c>
      <c r="M38" s="21">
        <f t="shared" ca="1" si="12"/>
        <v>52.19</v>
      </c>
      <c r="N38" s="21">
        <f t="shared" ca="1" si="13"/>
        <v>47.448</v>
      </c>
      <c r="O38" s="21">
        <f t="shared" ca="1" si="33"/>
        <v>68.381</v>
      </c>
      <c r="P38" s="263"/>
      <c r="Q38" s="22">
        <f t="shared" ca="1" si="14"/>
        <v>54.238999999999997</v>
      </c>
      <c r="R38" s="22">
        <f t="shared" ca="1" si="15"/>
        <v>47.8</v>
      </c>
      <c r="S38" s="159">
        <f t="shared" ca="1" si="35"/>
        <v>320</v>
      </c>
      <c r="T38" s="4">
        <f t="shared" ca="1" si="17"/>
        <v>220</v>
      </c>
      <c r="U38" s="8">
        <f t="shared" ca="1" si="18"/>
        <v>80</v>
      </c>
      <c r="V38" s="4">
        <f t="shared" ca="1" si="19"/>
        <v>10</v>
      </c>
      <c r="W38" s="4">
        <f t="shared" ca="1" si="20"/>
        <v>10</v>
      </c>
      <c r="X38" s="4">
        <f t="shared" ca="1" si="21"/>
        <v>370</v>
      </c>
      <c r="Y38" s="4">
        <f t="shared" ca="1" si="22"/>
        <v>25</v>
      </c>
      <c r="Z38" s="4">
        <f t="shared" ca="1" si="23"/>
        <v>15</v>
      </c>
      <c r="AA38" s="4">
        <f t="shared" ca="1" si="24"/>
        <v>8</v>
      </c>
      <c r="AB38" s="4">
        <f t="shared" ca="1" si="25"/>
        <v>10</v>
      </c>
      <c r="AC38" s="4">
        <f t="shared" ca="1" si="26"/>
        <v>12</v>
      </c>
      <c r="AD38" s="4">
        <f t="shared" ca="1" si="27"/>
        <v>130</v>
      </c>
      <c r="AE38" s="4">
        <f t="shared" ca="1" si="34"/>
        <v>1050</v>
      </c>
      <c r="AF38" s="36"/>
      <c r="AG38" s="4">
        <f t="shared" ca="1" si="28"/>
        <v>12</v>
      </c>
      <c r="AH38" s="8">
        <f t="shared" ca="1" si="36"/>
        <v>220</v>
      </c>
      <c r="AJ38" s="274"/>
      <c r="AK38" s="13" t="s">
        <v>183</v>
      </c>
      <c r="AL38" s="14">
        <v>75.206000000000003</v>
      </c>
    </row>
    <row r="39" spans="1:38" x14ac:dyDescent="0.15">
      <c r="A39" s="6" t="s">
        <v>375</v>
      </c>
      <c r="B39" s="3">
        <f t="shared" ca="1" si="37"/>
        <v>44089</v>
      </c>
      <c r="C39" s="21">
        <f t="shared" ca="1" si="2"/>
        <v>48.59</v>
      </c>
      <c r="D39" s="21">
        <f t="shared" ca="1" si="3"/>
        <v>46.046999999999997</v>
      </c>
      <c r="E39" s="21">
        <f t="shared" ca="1" si="4"/>
        <v>65.013000000000005</v>
      </c>
      <c r="F39" s="21">
        <f t="shared" ca="1" si="5"/>
        <v>50.387</v>
      </c>
      <c r="G39" s="21">
        <f t="shared" ca="1" si="6"/>
        <v>50.010999999999996</v>
      </c>
      <c r="H39" s="21">
        <f t="shared" ca="1" si="7"/>
        <v>50.179999999999993</v>
      </c>
      <c r="I39" s="21">
        <f t="shared" ca="1" si="8"/>
        <v>48.610999999999997</v>
      </c>
      <c r="J39" s="21">
        <f t="shared" ca="1" si="32"/>
        <v>50.018000000000001</v>
      </c>
      <c r="K39" s="21">
        <f t="shared" ca="1" si="10"/>
        <v>61.137</v>
      </c>
      <c r="L39" s="21">
        <f t="shared" ca="1" si="11"/>
        <v>50.309000000000005</v>
      </c>
      <c r="M39" s="21">
        <f t="shared" ca="1" si="12"/>
        <v>52.668999999999997</v>
      </c>
      <c r="N39" s="21">
        <f t="shared" ca="1" si="13"/>
        <v>47.53</v>
      </c>
      <c r="O39" s="21">
        <f t="shared" ca="1" si="33"/>
        <v>68.38</v>
      </c>
      <c r="P39" s="263"/>
      <c r="Q39" s="22">
        <f t="shared" ca="1" si="14"/>
        <v>55.031999999999996</v>
      </c>
      <c r="R39" s="22">
        <f t="shared" ca="1" si="15"/>
        <v>47.923999999999999</v>
      </c>
      <c r="S39" s="159">
        <f t="shared" ca="1" si="35"/>
        <v>420</v>
      </c>
      <c r="T39" s="4">
        <f t="shared" ca="1" si="17"/>
        <v>200</v>
      </c>
      <c r="U39" s="8">
        <f t="shared" ca="1" si="18"/>
        <v>550</v>
      </c>
      <c r="V39" s="4">
        <f t="shared" ca="1" si="19"/>
        <v>15</v>
      </c>
      <c r="W39" s="4">
        <f t="shared" ca="1" si="20"/>
        <v>10</v>
      </c>
      <c r="X39" s="4">
        <f t="shared" ca="1" si="21"/>
        <v>400</v>
      </c>
      <c r="Y39" s="4">
        <f t="shared" ca="1" si="22"/>
        <v>25</v>
      </c>
      <c r="Z39" s="4">
        <f t="shared" ca="1" si="23"/>
        <v>35</v>
      </c>
      <c r="AA39" s="4">
        <f t="shared" ca="1" si="24"/>
        <v>10</v>
      </c>
      <c r="AB39" s="4">
        <f t="shared" ca="1" si="25"/>
        <v>10</v>
      </c>
      <c r="AC39" s="4">
        <f t="shared" ca="1" si="26"/>
        <v>15</v>
      </c>
      <c r="AD39" s="4">
        <f t="shared" ca="1" si="27"/>
        <v>170</v>
      </c>
      <c r="AE39" s="4">
        <f t="shared" ca="1" si="34"/>
        <v>1300</v>
      </c>
      <c r="AF39" s="36"/>
      <c r="AG39" s="4">
        <f t="shared" ca="1" si="28"/>
        <v>20</v>
      </c>
      <c r="AH39" s="8">
        <f t="shared" ca="1" si="36"/>
        <v>250</v>
      </c>
      <c r="AJ39" s="272" t="s">
        <v>70</v>
      </c>
      <c r="AK39" s="10" t="s">
        <v>184</v>
      </c>
      <c r="AL39" s="11">
        <v>85.17</v>
      </c>
    </row>
    <row r="40" spans="1:38" x14ac:dyDescent="0.15">
      <c r="A40" s="6" t="s">
        <v>379</v>
      </c>
      <c r="B40" s="3">
        <f t="shared" ca="1" si="37"/>
        <v>44097</v>
      </c>
      <c r="C40" s="21">
        <f t="shared" ca="1" si="2"/>
        <v>48.503</v>
      </c>
      <c r="D40" s="21">
        <f t="shared" ca="1" si="3"/>
        <v>46.122999999999998</v>
      </c>
      <c r="E40" s="21">
        <f t="shared" ca="1" si="4"/>
        <v>64.960999999999999</v>
      </c>
      <c r="F40" s="21">
        <f t="shared" ca="1" si="5"/>
        <v>50.132999999999996</v>
      </c>
      <c r="G40" s="21">
        <f t="shared" ca="1" si="6"/>
        <v>49.725000000000001</v>
      </c>
      <c r="H40" s="21">
        <f t="shared" ca="1" si="7"/>
        <v>50.006</v>
      </c>
      <c r="I40" s="21">
        <f t="shared" ca="1" si="8"/>
        <v>48.515999999999998</v>
      </c>
      <c r="J40" s="21">
        <f t="shared" ca="1" si="32"/>
        <v>49.887</v>
      </c>
      <c r="K40" s="21">
        <f t="shared" ca="1" si="10"/>
        <v>60.603000000000002</v>
      </c>
      <c r="L40" s="21">
        <f t="shared" ca="1" si="11"/>
        <v>50.078000000000003</v>
      </c>
      <c r="M40" s="21">
        <f t="shared" ca="1" si="12"/>
        <v>52.271000000000001</v>
      </c>
      <c r="N40" s="21">
        <f t="shared" ca="1" si="13"/>
        <v>47.545000000000002</v>
      </c>
      <c r="O40" s="21">
        <f t="shared" ca="1" si="33"/>
        <v>68.325999999999993</v>
      </c>
      <c r="P40" s="263"/>
      <c r="Q40" s="22">
        <f t="shared" ca="1" si="14"/>
        <v>54.298999999999992</v>
      </c>
      <c r="R40" s="22">
        <f t="shared" ca="1" si="15"/>
        <v>48.173000000000002</v>
      </c>
      <c r="S40" s="159">
        <f t="shared" ca="1" si="35"/>
        <v>310</v>
      </c>
      <c r="T40" s="4">
        <f t="shared" ca="1" si="17"/>
        <v>220</v>
      </c>
      <c r="U40" s="8">
        <f t="shared" ca="1" si="18"/>
        <v>150</v>
      </c>
      <c r="V40" s="4">
        <f t="shared" ca="1" si="19"/>
        <v>10</v>
      </c>
      <c r="W40" s="4">
        <f t="shared" ca="1" si="20"/>
        <v>10</v>
      </c>
      <c r="X40" s="4">
        <f t="shared" ca="1" si="21"/>
        <v>400</v>
      </c>
      <c r="Y40" s="4">
        <f t="shared" ca="1" si="22"/>
        <v>20</v>
      </c>
      <c r="Z40" s="4">
        <f t="shared" ca="1" si="23"/>
        <v>15</v>
      </c>
      <c r="AA40" s="4">
        <f t="shared" ca="1" si="24"/>
        <v>10</v>
      </c>
      <c r="AB40" s="4">
        <f t="shared" ca="1" si="25"/>
        <v>10</v>
      </c>
      <c r="AC40" s="4">
        <f t="shared" ca="1" si="26"/>
        <v>12</v>
      </c>
      <c r="AD40" s="4">
        <f t="shared" ca="1" si="27"/>
        <v>100</v>
      </c>
      <c r="AE40" s="4">
        <f t="shared" ca="1" si="34"/>
        <v>1200</v>
      </c>
      <c r="AF40" s="36"/>
      <c r="AG40" s="4">
        <f t="shared" ca="1" si="28"/>
        <v>12</v>
      </c>
      <c r="AH40" s="8">
        <f t="shared" ca="1" si="36"/>
        <v>250</v>
      </c>
      <c r="AJ40" s="273"/>
      <c r="AK40" t="s">
        <v>185</v>
      </c>
      <c r="AL40" s="12">
        <v>85.103999999999999</v>
      </c>
    </row>
    <row r="41" spans="1:38" x14ac:dyDescent="0.15">
      <c r="A41" s="6" t="s">
        <v>380</v>
      </c>
      <c r="B41" s="3">
        <f t="shared" ca="1" si="37"/>
        <v>44102</v>
      </c>
      <c r="C41" s="21">
        <f t="shared" ca="1" si="2"/>
        <v>48.802000000000007</v>
      </c>
      <c r="D41" s="21">
        <f t="shared" ca="1" si="3"/>
        <v>46.354999999999997</v>
      </c>
      <c r="E41" s="21">
        <f t="shared" ca="1" si="4"/>
        <v>65.001000000000005</v>
      </c>
      <c r="F41" s="21">
        <f t="shared" ca="1" si="5"/>
        <v>50.382999999999996</v>
      </c>
      <c r="G41" s="21">
        <f t="shared" ca="1" si="6"/>
        <v>49.867000000000004</v>
      </c>
      <c r="H41" s="21">
        <f t="shared" ca="1" si="7"/>
        <v>50.445999999999998</v>
      </c>
      <c r="I41" s="21">
        <f t="shared" ca="1" si="8"/>
        <v>48.748999999999995</v>
      </c>
      <c r="J41" s="21">
        <f t="shared" ca="1" si="32"/>
        <v>49.863</v>
      </c>
      <c r="K41" s="21">
        <f t="shared" ca="1" si="10"/>
        <v>60.942999999999998</v>
      </c>
      <c r="L41" s="21">
        <f t="shared" ca="1" si="11"/>
        <v>50.094000000000008</v>
      </c>
      <c r="M41" s="21">
        <f t="shared" ca="1" si="12"/>
        <v>52.713999999999999</v>
      </c>
      <c r="N41" s="21">
        <f t="shared" ca="1" si="13"/>
        <v>47.753</v>
      </c>
      <c r="O41" s="21">
        <f t="shared" ca="1" si="33"/>
        <v>68.295999999999992</v>
      </c>
      <c r="P41" s="263"/>
      <c r="Q41" s="22">
        <f t="shared" ca="1" si="14"/>
        <v>54.393000000000001</v>
      </c>
      <c r="R41" s="22">
        <f t="shared" ca="1" si="15"/>
        <v>48.518000000000001</v>
      </c>
      <c r="S41" s="159">
        <f t="shared" ca="1" si="35"/>
        <v>310</v>
      </c>
      <c r="T41" s="4">
        <f t="shared" ca="1" si="17"/>
        <v>200</v>
      </c>
      <c r="U41" s="8">
        <f t="shared" ca="1" si="18"/>
        <v>500</v>
      </c>
      <c r="V41" s="4">
        <f t="shared" ca="1" si="19"/>
        <v>12</v>
      </c>
      <c r="W41" s="4">
        <f t="shared" ca="1" si="20"/>
        <v>10</v>
      </c>
      <c r="X41" s="4">
        <f t="shared" ca="1" si="21"/>
        <v>420</v>
      </c>
      <c r="Y41" s="4">
        <f t="shared" ca="1" si="22"/>
        <v>20</v>
      </c>
      <c r="Z41" s="4">
        <f t="shared" ca="1" si="23"/>
        <v>15</v>
      </c>
      <c r="AA41" s="4">
        <f t="shared" ca="1" si="24"/>
        <v>10</v>
      </c>
      <c r="AB41" s="4">
        <f t="shared" ca="1" si="25"/>
        <v>10</v>
      </c>
      <c r="AC41" s="4">
        <f t="shared" ca="1" si="26"/>
        <v>15</v>
      </c>
      <c r="AD41" s="4">
        <f t="shared" ca="1" si="27"/>
        <v>150</v>
      </c>
      <c r="AE41" s="4">
        <f t="shared" ca="1" si="34"/>
        <v>650</v>
      </c>
      <c r="AF41" s="36"/>
      <c r="AG41" s="4">
        <f t="shared" ca="1" si="28"/>
        <v>20</v>
      </c>
      <c r="AH41" s="8">
        <f t="shared" ca="1" si="36"/>
        <v>220</v>
      </c>
      <c r="AJ41" s="273"/>
      <c r="AK41" t="s">
        <v>186</v>
      </c>
      <c r="AL41" s="12">
        <v>85.061999999999998</v>
      </c>
    </row>
    <row r="42" spans="1:38" x14ac:dyDescent="0.15">
      <c r="A42" s="6" t="s">
        <v>381</v>
      </c>
      <c r="B42" s="264">
        <f t="shared" ca="1" si="37"/>
        <v>44109</v>
      </c>
      <c r="C42" s="21">
        <f t="shared" ca="1" si="2"/>
        <v>48.751000000000005</v>
      </c>
      <c r="D42" s="21">
        <f t="shared" ca="1" si="3"/>
        <v>46.203999999999994</v>
      </c>
      <c r="E42" s="21">
        <f t="shared" ca="1" si="4"/>
        <v>65.111999999999995</v>
      </c>
      <c r="F42" s="21">
        <f t="shared" ca="1" si="5"/>
        <v>50.379999999999995</v>
      </c>
      <c r="G42" s="21">
        <f t="shared" ca="1" si="6"/>
        <v>49.852000000000004</v>
      </c>
      <c r="H42" s="21">
        <f t="shared" ca="1" si="7"/>
        <v>50.408000000000001</v>
      </c>
      <c r="I42" s="21">
        <f t="shared" ca="1" si="8"/>
        <v>48.662999999999997</v>
      </c>
      <c r="J42" s="21">
        <f t="shared" ca="1" si="32"/>
        <v>49.832999999999998</v>
      </c>
      <c r="K42" s="21">
        <f t="shared" ca="1" si="10"/>
        <v>61.009</v>
      </c>
      <c r="L42" s="21">
        <f t="shared" ca="1" si="11"/>
        <v>50.076000000000008</v>
      </c>
      <c r="M42" s="21">
        <f t="shared" ca="1" si="12"/>
        <v>52.741</v>
      </c>
      <c r="N42" s="21">
        <f t="shared" ca="1" si="13"/>
        <v>47.672000000000004</v>
      </c>
      <c r="O42" s="21">
        <f t="shared" ca="1" si="33"/>
        <v>68.25800000000001</v>
      </c>
      <c r="P42" s="263"/>
      <c r="Q42" s="22">
        <f t="shared" ca="1" si="14"/>
        <v>54.400999999999996</v>
      </c>
      <c r="R42" s="22">
        <f t="shared" ca="1" si="15"/>
        <v>48.215000000000003</v>
      </c>
      <c r="S42" s="159">
        <f t="shared" ca="1" si="35"/>
        <v>300</v>
      </c>
      <c r="T42" s="4">
        <f t="shared" ca="1" si="17"/>
        <v>200</v>
      </c>
      <c r="U42" s="8">
        <f t="shared" ca="1" si="18"/>
        <v>150</v>
      </c>
      <c r="V42" s="4">
        <f t="shared" ca="1" si="19"/>
        <v>12</v>
      </c>
      <c r="W42" s="4">
        <f t="shared" ca="1" si="20"/>
        <v>10</v>
      </c>
      <c r="X42" s="4">
        <f t="shared" ca="1" si="21"/>
        <v>400</v>
      </c>
      <c r="Y42" s="4">
        <f t="shared" ca="1" si="22"/>
        <v>20</v>
      </c>
      <c r="Z42" s="4">
        <f t="shared" ca="1" si="23"/>
        <v>15</v>
      </c>
      <c r="AA42" s="4">
        <f t="shared" ca="1" si="24"/>
        <v>10</v>
      </c>
      <c r="AB42" s="4">
        <f t="shared" ca="1" si="25"/>
        <v>10</v>
      </c>
      <c r="AC42" s="4">
        <f t="shared" ca="1" si="26"/>
        <v>15</v>
      </c>
      <c r="AD42" s="4">
        <f t="shared" ca="1" si="27"/>
        <v>100</v>
      </c>
      <c r="AE42" s="4">
        <f t="shared" ca="1" si="34"/>
        <v>1000</v>
      </c>
      <c r="AF42" s="36"/>
      <c r="AG42" s="4">
        <f t="shared" ca="1" si="28"/>
        <v>12</v>
      </c>
      <c r="AH42" s="8">
        <f t="shared" ca="1" si="36"/>
        <v>210</v>
      </c>
      <c r="AJ42" s="274"/>
      <c r="AK42" s="13" t="s">
        <v>187</v>
      </c>
      <c r="AL42" s="14">
        <v>85.106999999999999</v>
      </c>
    </row>
    <row r="43" spans="1:38" x14ac:dyDescent="0.15">
      <c r="A43" s="6" t="s">
        <v>383</v>
      </c>
      <c r="B43" s="3">
        <f t="shared" ca="1" si="37"/>
        <v>44117</v>
      </c>
      <c r="C43" s="21">
        <f t="shared" ca="1" si="2"/>
        <v>48.97</v>
      </c>
      <c r="D43" s="21">
        <f t="shared" ca="1" si="3"/>
        <v>46.317999999999998</v>
      </c>
      <c r="E43" s="21">
        <f t="shared" ca="1" si="4"/>
        <v>65.14</v>
      </c>
      <c r="F43" s="21">
        <f t="shared" ca="1" si="5"/>
        <v>50.741999999999997</v>
      </c>
      <c r="G43" s="21">
        <f t="shared" ca="1" si="6"/>
        <v>50.126000000000005</v>
      </c>
      <c r="H43" s="21">
        <f t="shared" ca="1" si="7"/>
        <v>51.075000000000003</v>
      </c>
      <c r="I43" s="21">
        <f t="shared" ca="1" si="8"/>
        <v>49.069000000000003</v>
      </c>
      <c r="J43" s="21">
        <f t="shared" ca="1" si="32"/>
        <v>50.564999999999998</v>
      </c>
      <c r="K43" s="21">
        <f t="shared" ca="1" si="10"/>
        <v>61.362000000000002</v>
      </c>
      <c r="L43" s="21">
        <f t="shared" ca="1" si="11"/>
        <v>50.896000000000001</v>
      </c>
      <c r="M43" s="21">
        <f t="shared" ca="1" si="12"/>
        <v>53.305</v>
      </c>
      <c r="N43" s="21">
        <f t="shared" ca="1" si="13"/>
        <v>48.001000000000005</v>
      </c>
      <c r="O43" s="21">
        <f t="shared" ca="1" si="33"/>
        <v>68.242999999999995</v>
      </c>
      <c r="P43" s="263"/>
      <c r="Q43" s="22">
        <f t="shared" ca="1" si="14"/>
        <v>54.647999999999996</v>
      </c>
      <c r="R43" s="22">
        <f t="shared" ca="1" si="15"/>
        <v>48.918999999999997</v>
      </c>
      <c r="S43" s="159">
        <f t="shared" ca="1" si="35"/>
        <v>400</v>
      </c>
      <c r="T43" s="4">
        <f t="shared" ca="1" si="17"/>
        <v>200</v>
      </c>
      <c r="U43" s="8">
        <f t="shared" ca="1" si="18"/>
        <v>700</v>
      </c>
      <c r="V43" s="4">
        <f t="shared" ca="1" si="19"/>
        <v>15</v>
      </c>
      <c r="W43" s="4">
        <f t="shared" ca="1" si="20"/>
        <v>10</v>
      </c>
      <c r="X43" s="4">
        <f t="shared" ca="1" si="21"/>
        <v>350</v>
      </c>
      <c r="Y43" s="4">
        <f t="shared" ca="1" si="22"/>
        <v>25</v>
      </c>
      <c r="Z43" s="4">
        <f t="shared" ca="1" si="23"/>
        <v>15</v>
      </c>
      <c r="AA43" s="4">
        <f t="shared" ca="1" si="24"/>
        <v>10</v>
      </c>
      <c r="AB43" s="4">
        <f t="shared" ca="1" si="25"/>
        <v>10</v>
      </c>
      <c r="AC43" s="4">
        <f t="shared" ca="1" si="26"/>
        <v>15</v>
      </c>
      <c r="AD43" s="4">
        <f t="shared" ca="1" si="27"/>
        <v>140</v>
      </c>
      <c r="AE43" s="4">
        <f t="shared" ca="1" si="34"/>
        <v>1100</v>
      </c>
      <c r="AF43" s="36"/>
      <c r="AG43" s="4">
        <f t="shared" ca="1" si="28"/>
        <v>20</v>
      </c>
      <c r="AH43" s="8">
        <f t="shared" ca="1" si="36"/>
        <v>220</v>
      </c>
      <c r="AJ43" s="272" t="s">
        <v>71</v>
      </c>
      <c r="AK43" s="10" t="s">
        <v>188</v>
      </c>
      <c r="AL43" s="11">
        <v>57.084000000000003</v>
      </c>
    </row>
    <row r="44" spans="1:38" x14ac:dyDescent="0.15">
      <c r="A44" s="6" t="s">
        <v>385</v>
      </c>
      <c r="B44" s="3">
        <f t="shared" ca="1" si="37"/>
        <v>44123</v>
      </c>
      <c r="C44" s="21">
        <f t="shared" ca="1" si="2"/>
        <v>49.117000000000004</v>
      </c>
      <c r="D44" s="21">
        <f t="shared" ca="1" si="3"/>
        <v>46.37</v>
      </c>
      <c r="E44" s="21">
        <f t="shared" ca="1" si="4"/>
        <v>65.17</v>
      </c>
      <c r="F44" s="21">
        <f t="shared" ca="1" si="5"/>
        <v>50.775999999999996</v>
      </c>
      <c r="G44" s="21">
        <f t="shared" ca="1" si="6"/>
        <v>50.117999999999995</v>
      </c>
      <c r="H44" s="21">
        <f t="shared" ca="1" si="7"/>
        <v>51.117999999999995</v>
      </c>
      <c r="I44" s="21">
        <f t="shared" ca="1" si="8"/>
        <v>49.089999999999996</v>
      </c>
      <c r="J44" s="21">
        <f t="shared" ca="1" si="32"/>
        <v>50.091000000000001</v>
      </c>
      <c r="K44" s="21">
        <f t="shared" ca="1" si="10"/>
        <v>61.576999999999998</v>
      </c>
      <c r="L44" s="21">
        <f t="shared" ca="1" si="11"/>
        <v>50.358000000000004</v>
      </c>
      <c r="M44" s="21">
        <f t="shared" ca="1" si="12"/>
        <v>53.405999999999999</v>
      </c>
      <c r="N44" s="21">
        <f t="shared" ca="1" si="13"/>
        <v>48.07</v>
      </c>
      <c r="O44" s="21">
        <f t="shared" ca="1" si="33"/>
        <v>68.335999999999999</v>
      </c>
      <c r="P44" s="263"/>
      <c r="Q44" s="22">
        <f t="shared" ca="1" si="14"/>
        <v>54.512</v>
      </c>
      <c r="R44" s="22">
        <f t="shared" ca="1" si="15"/>
        <v>49.037999999999997</v>
      </c>
      <c r="S44" s="159">
        <f t="shared" ca="1" si="35"/>
        <v>330</v>
      </c>
      <c r="T44" s="4">
        <f t="shared" ca="1" si="17"/>
        <v>220</v>
      </c>
      <c r="U44" s="8">
        <f t="shared" ca="1" si="18"/>
        <v>150</v>
      </c>
      <c r="V44" s="4">
        <f t="shared" ca="1" si="19"/>
        <v>12</v>
      </c>
      <c r="W44" s="4">
        <f t="shared" ca="1" si="20"/>
        <v>10</v>
      </c>
      <c r="X44" s="4">
        <f t="shared" ca="1" si="21"/>
        <v>400</v>
      </c>
      <c r="Y44" s="4">
        <f t="shared" ca="1" si="22"/>
        <v>20</v>
      </c>
      <c r="Z44" s="4">
        <f t="shared" ca="1" si="23"/>
        <v>15</v>
      </c>
      <c r="AA44" s="4">
        <f t="shared" ca="1" si="24"/>
        <v>10</v>
      </c>
      <c r="AB44" s="4">
        <f t="shared" ca="1" si="25"/>
        <v>15</v>
      </c>
      <c r="AC44" s="4">
        <f t="shared" ca="1" si="26"/>
        <v>15</v>
      </c>
      <c r="AD44" s="4">
        <f t="shared" ca="1" si="27"/>
        <v>100</v>
      </c>
      <c r="AE44" s="4">
        <f t="shared" ca="1" si="34"/>
        <v>750</v>
      </c>
      <c r="AF44" s="36"/>
      <c r="AG44" s="4">
        <f t="shared" ca="1" si="28"/>
        <v>15</v>
      </c>
      <c r="AH44" s="8">
        <f t="shared" ca="1" si="36"/>
        <v>320</v>
      </c>
      <c r="AJ44" s="273"/>
      <c r="AK44" t="s">
        <v>189</v>
      </c>
      <c r="AL44" s="12">
        <v>57.067</v>
      </c>
    </row>
    <row r="45" spans="1:38" x14ac:dyDescent="0.15">
      <c r="A45" s="6" t="s">
        <v>388</v>
      </c>
      <c r="B45" s="3">
        <f t="shared" ca="1" si="37"/>
        <v>44131</v>
      </c>
      <c r="C45" s="21">
        <f t="shared" ca="1" si="2"/>
        <v>49.047000000000004</v>
      </c>
      <c r="D45" s="21">
        <f t="shared" ca="1" si="3"/>
        <v>46.366</v>
      </c>
      <c r="E45" s="21">
        <f t="shared" ca="1" si="4"/>
        <v>65.244</v>
      </c>
      <c r="F45" s="21">
        <f t="shared" ca="1" si="5"/>
        <v>50.714999999999996</v>
      </c>
      <c r="G45" s="21">
        <f t="shared" ca="1" si="6"/>
        <v>50.094999999999999</v>
      </c>
      <c r="H45" s="21">
        <f t="shared" ca="1" si="7"/>
        <v>51.013999999999996</v>
      </c>
      <c r="I45" s="21">
        <f t="shared" ca="1" si="8"/>
        <v>49.08</v>
      </c>
      <c r="J45" s="21">
        <f t="shared" ca="1" si="32"/>
        <v>49.989000000000004</v>
      </c>
      <c r="K45" s="21">
        <f t="shared" ca="1" si="10"/>
        <v>61.68</v>
      </c>
      <c r="L45" s="21">
        <f t="shared" ca="1" si="11"/>
        <v>50.413000000000004</v>
      </c>
      <c r="M45" s="21">
        <f t="shared" ca="1" si="12"/>
        <v>53.274000000000001</v>
      </c>
      <c r="N45" s="21">
        <f t="shared" ca="1" si="13"/>
        <v>48.037000000000006</v>
      </c>
      <c r="O45" s="21">
        <f t="shared" ca="1" si="33"/>
        <v>68.426000000000002</v>
      </c>
      <c r="P45" s="263"/>
      <c r="Q45" s="22">
        <f t="shared" ca="1" si="14"/>
        <v>54.5</v>
      </c>
      <c r="R45" s="22">
        <f t="shared" ca="1" si="15"/>
        <v>48.884999999999998</v>
      </c>
      <c r="S45" s="159">
        <f t="shared" ca="1" si="35"/>
        <v>450</v>
      </c>
      <c r="T45" s="4">
        <f t="shared" ca="1" si="17"/>
        <v>200</v>
      </c>
      <c r="U45" s="8">
        <f t="shared" ca="1" si="18"/>
        <v>450</v>
      </c>
      <c r="V45" s="4">
        <f t="shared" ca="1" si="19"/>
        <v>12</v>
      </c>
      <c r="W45" s="4">
        <f t="shared" ca="1" si="20"/>
        <v>10</v>
      </c>
      <c r="X45" s="4">
        <f t="shared" ca="1" si="21"/>
        <v>600</v>
      </c>
      <c r="Y45" s="4">
        <f t="shared" ca="1" si="22"/>
        <v>20</v>
      </c>
      <c r="Z45" s="4">
        <f t="shared" ca="1" si="23"/>
        <v>15</v>
      </c>
      <c r="AA45" s="4">
        <f t="shared" ca="1" si="24"/>
        <v>10</v>
      </c>
      <c r="AB45" s="4">
        <f t="shared" ca="1" si="25"/>
        <v>10</v>
      </c>
      <c r="AC45" s="4">
        <f t="shared" ca="1" si="26"/>
        <v>12</v>
      </c>
      <c r="AD45" s="4">
        <f t="shared" ca="1" si="27"/>
        <v>130</v>
      </c>
      <c r="AE45" s="4">
        <f t="shared" ca="1" si="34"/>
        <v>1400</v>
      </c>
      <c r="AF45" s="36"/>
      <c r="AG45" s="4">
        <f t="shared" ca="1" si="28"/>
        <v>12</v>
      </c>
      <c r="AH45" s="8">
        <f t="shared" ca="1" si="36"/>
        <v>250</v>
      </c>
      <c r="AJ45" s="274"/>
      <c r="AK45" s="13" t="s">
        <v>190</v>
      </c>
      <c r="AL45" s="14">
        <v>57.075000000000003</v>
      </c>
    </row>
    <row r="46" spans="1:38" x14ac:dyDescent="0.15">
      <c r="A46" s="6" t="s">
        <v>390</v>
      </c>
      <c r="B46" s="3">
        <f t="shared" ca="1" si="37"/>
        <v>44137</v>
      </c>
      <c r="C46" s="21">
        <f t="shared" ca="1" si="2"/>
        <v>48.918000000000006</v>
      </c>
      <c r="D46" s="21">
        <f t="shared" ca="1" si="3"/>
        <v>46.277000000000001</v>
      </c>
      <c r="E46" s="21">
        <f t="shared" ca="1" si="4"/>
        <v>65.533999999999992</v>
      </c>
      <c r="F46" s="21">
        <f t="shared" ca="1" si="5"/>
        <v>50.557999999999993</v>
      </c>
      <c r="G46" s="21">
        <f t="shared" ca="1" si="6"/>
        <v>49.992999999999995</v>
      </c>
      <c r="H46" s="21">
        <f t="shared" ca="1" si="7"/>
        <v>50.756</v>
      </c>
      <c r="I46" s="21">
        <f t="shared" ca="1" si="8"/>
        <v>48.867999999999995</v>
      </c>
      <c r="J46" s="21">
        <f t="shared" ca="1" si="32"/>
        <v>49.954000000000001</v>
      </c>
      <c r="K46" s="21">
        <f t="shared" ca="1" si="10"/>
        <v>61.332999999999998</v>
      </c>
      <c r="L46" s="21">
        <f t="shared" ca="1" si="11"/>
        <v>50.264000000000003</v>
      </c>
      <c r="M46" s="21">
        <f t="shared" ca="1" si="12"/>
        <v>53.000999999999998</v>
      </c>
      <c r="N46" s="21">
        <f t="shared" ca="1" si="13"/>
        <v>47.870000000000005</v>
      </c>
      <c r="O46" s="21">
        <f t="shared" ca="1" si="33"/>
        <v>68.441000000000003</v>
      </c>
      <c r="P46" s="263"/>
      <c r="Q46" s="22">
        <f t="shared" ca="1" si="14"/>
        <v>54.47</v>
      </c>
      <c r="R46" s="22">
        <f t="shared" ca="1" si="15"/>
        <v>48.53</v>
      </c>
      <c r="S46" s="159">
        <f t="shared" ca="1" si="35"/>
        <v>300</v>
      </c>
      <c r="T46" s="4">
        <f t="shared" ca="1" si="17"/>
        <v>160</v>
      </c>
      <c r="U46" s="8">
        <f t="shared" ca="1" si="18"/>
        <v>100</v>
      </c>
      <c r="V46" s="4">
        <f t="shared" ca="1" si="19"/>
        <v>10</v>
      </c>
      <c r="W46" s="4">
        <f t="shared" ca="1" si="20"/>
        <v>10</v>
      </c>
      <c r="X46" s="4">
        <f t="shared" ca="1" si="21"/>
        <v>420</v>
      </c>
      <c r="Y46" s="4">
        <f t="shared" ca="1" si="22"/>
        <v>20</v>
      </c>
      <c r="Z46" s="4">
        <f t="shared" ca="1" si="23"/>
        <v>12</v>
      </c>
      <c r="AA46" s="4">
        <f t="shared" ca="1" si="24"/>
        <v>10</v>
      </c>
      <c r="AB46" s="4">
        <f t="shared" ca="1" si="25"/>
        <v>10</v>
      </c>
      <c r="AC46" s="4">
        <f t="shared" ca="1" si="26"/>
        <v>20</v>
      </c>
      <c r="AD46" s="4">
        <f t="shared" ca="1" si="27"/>
        <v>100</v>
      </c>
      <c r="AE46" s="4">
        <f t="shared" ca="1" si="34"/>
        <v>1100</v>
      </c>
      <c r="AF46" s="36"/>
      <c r="AG46" s="4">
        <f t="shared" ca="1" si="28"/>
        <v>12</v>
      </c>
      <c r="AH46" s="8">
        <f t="shared" ca="1" si="36"/>
        <v>300</v>
      </c>
      <c r="AJ46" s="272" t="s">
        <v>89</v>
      </c>
      <c r="AK46" s="10" t="s">
        <v>191</v>
      </c>
      <c r="AL46" s="11">
        <f>100.467+4</f>
        <v>104.467</v>
      </c>
    </row>
    <row r="47" spans="1:38" x14ac:dyDescent="0.15">
      <c r="A47" s="6" t="s">
        <v>391</v>
      </c>
      <c r="B47" s="3">
        <f t="shared" ca="1" si="37"/>
        <v>44144</v>
      </c>
      <c r="C47" s="21">
        <f t="shared" ca="1" si="2"/>
        <v>48.882000000000005</v>
      </c>
      <c r="D47" s="21">
        <f t="shared" ca="1" si="3"/>
        <v>46.322999999999993</v>
      </c>
      <c r="E47" s="21">
        <f t="shared" ca="1" si="4"/>
        <v>65.194000000000003</v>
      </c>
      <c r="F47" s="21">
        <f t="shared" ca="1" si="5"/>
        <v>50.584999999999994</v>
      </c>
      <c r="G47" s="21">
        <f t="shared" ca="1" si="6"/>
        <v>50.105000000000004</v>
      </c>
      <c r="H47" s="21">
        <f t="shared" ca="1" si="7"/>
        <v>50.831000000000003</v>
      </c>
      <c r="I47" s="21">
        <f t="shared" ca="1" si="8"/>
        <v>49.101999999999997</v>
      </c>
      <c r="J47" s="21">
        <f t="shared" ca="1" si="32"/>
        <v>49.977000000000004</v>
      </c>
      <c r="K47" s="21">
        <f t="shared" ca="1" si="10"/>
        <v>61.195</v>
      </c>
      <c r="L47" s="21">
        <f t="shared" ca="1" si="11"/>
        <v>50.255000000000003</v>
      </c>
      <c r="M47" s="21">
        <f t="shared" ca="1" si="12"/>
        <v>52.954000000000001</v>
      </c>
      <c r="N47" s="21">
        <f t="shared" ca="1" si="13"/>
        <v>48.057000000000002</v>
      </c>
      <c r="O47" s="21">
        <f t="shared" ca="1" si="33"/>
        <v>68.376000000000005</v>
      </c>
      <c r="P47" s="263"/>
      <c r="Q47" s="22">
        <f t="shared" ca="1" si="14"/>
        <v>54.611999999999995</v>
      </c>
      <c r="R47" s="22">
        <f t="shared" ca="1" si="15"/>
        <v>49.920999999999999</v>
      </c>
      <c r="S47" s="159">
        <f t="shared" ca="1" si="35"/>
        <v>380</v>
      </c>
      <c r="T47" s="4">
        <f t="shared" ca="1" si="17"/>
        <v>200</v>
      </c>
      <c r="U47" s="8">
        <f t="shared" ca="1" si="18"/>
        <v>480</v>
      </c>
      <c r="V47" s="4">
        <f t="shared" ca="1" si="19"/>
        <v>15</v>
      </c>
      <c r="W47" s="4">
        <f t="shared" ca="1" si="20"/>
        <v>10</v>
      </c>
      <c r="X47" s="4">
        <f t="shared" ca="1" si="21"/>
        <v>400</v>
      </c>
      <c r="Y47" s="4">
        <f t="shared" ca="1" si="22"/>
        <v>20</v>
      </c>
      <c r="Z47" s="4">
        <f t="shared" ca="1" si="23"/>
        <v>12</v>
      </c>
      <c r="AA47" s="4">
        <f t="shared" ca="1" si="24"/>
        <v>10</v>
      </c>
      <c r="AB47" s="4">
        <f t="shared" ca="1" si="25"/>
        <v>10</v>
      </c>
      <c r="AC47" s="4">
        <f t="shared" ca="1" si="26"/>
        <v>12</v>
      </c>
      <c r="AD47" s="4">
        <f t="shared" ca="1" si="27"/>
        <v>150</v>
      </c>
      <c r="AE47" s="4">
        <f t="shared" ca="1" si="34"/>
        <v>1200</v>
      </c>
      <c r="AF47" s="36"/>
      <c r="AG47" s="4">
        <f t="shared" ca="1" si="28"/>
        <v>15</v>
      </c>
      <c r="AH47" s="8">
        <f t="shared" ca="1" si="36"/>
        <v>170</v>
      </c>
      <c r="AJ47" s="273"/>
      <c r="AK47" t="s">
        <v>192</v>
      </c>
      <c r="AL47" s="12">
        <f>100.428+4</f>
        <v>104.428</v>
      </c>
    </row>
    <row r="48" spans="1:38" x14ac:dyDescent="0.15">
      <c r="A48" s="6" t="s">
        <v>394</v>
      </c>
      <c r="B48" s="3">
        <f t="shared" ca="1" si="37"/>
        <v>44151</v>
      </c>
      <c r="C48" s="21">
        <f t="shared" ca="1" si="2"/>
        <v>48.7</v>
      </c>
      <c r="D48" s="21">
        <f t="shared" ca="1" si="3"/>
        <v>46.216999999999999</v>
      </c>
      <c r="E48" s="21">
        <f t="shared" ca="1" si="4"/>
        <v>65.009999999999991</v>
      </c>
      <c r="F48" s="21">
        <f t="shared" ca="1" si="5"/>
        <v>50.37</v>
      </c>
      <c r="G48" s="21">
        <f t="shared" ca="1" si="6"/>
        <v>49.938000000000002</v>
      </c>
      <c r="H48" s="21">
        <f t="shared" ca="1" si="7"/>
        <v>50.507999999999996</v>
      </c>
      <c r="I48" s="21">
        <f t="shared" ca="1" si="8"/>
        <v>48.835999999999999</v>
      </c>
      <c r="J48" s="21">
        <f t="shared" ca="1" si="32"/>
        <v>49.889000000000003</v>
      </c>
      <c r="K48" s="21">
        <f t="shared" ca="1" si="10"/>
        <v>60.939</v>
      </c>
      <c r="L48" s="21">
        <f t="shared" ca="1" si="11"/>
        <v>50.204000000000008</v>
      </c>
      <c r="M48" s="21">
        <f t="shared" ca="1" si="12"/>
        <v>52.625</v>
      </c>
      <c r="N48" s="21">
        <f t="shared" ca="1" si="13"/>
        <v>47.838999999999999</v>
      </c>
      <c r="O48" s="21">
        <f t="shared" ca="1" si="33"/>
        <v>68.290999999999997</v>
      </c>
      <c r="P48" s="263"/>
      <c r="Q48" s="22">
        <f t="shared" ca="1" si="14"/>
        <v>54.397999999999996</v>
      </c>
      <c r="R48" s="22">
        <f t="shared" ca="1" si="15"/>
        <v>49.093000000000004</v>
      </c>
      <c r="S48" s="159">
        <f t="shared" ca="1" si="35"/>
        <v>300</v>
      </c>
      <c r="T48" s="4">
        <f t="shared" ca="1" si="17"/>
        <v>170</v>
      </c>
      <c r="U48" s="8">
        <f t="shared" ca="1" si="18"/>
        <v>200</v>
      </c>
      <c r="V48" s="4">
        <f t="shared" ca="1" si="19"/>
        <v>12</v>
      </c>
      <c r="W48" s="4">
        <f t="shared" ca="1" si="20"/>
        <v>10</v>
      </c>
      <c r="X48" s="4">
        <f t="shared" ca="1" si="21"/>
        <v>400</v>
      </c>
      <c r="Y48" s="4">
        <f t="shared" ca="1" si="22"/>
        <v>15</v>
      </c>
      <c r="Z48" s="4">
        <f t="shared" ca="1" si="23"/>
        <v>12</v>
      </c>
      <c r="AA48" s="4">
        <f t="shared" ca="1" si="24"/>
        <v>8</v>
      </c>
      <c r="AB48" s="4">
        <f t="shared" ca="1" si="25"/>
        <v>10</v>
      </c>
      <c r="AC48" s="4">
        <f t="shared" ca="1" si="26"/>
        <v>20</v>
      </c>
      <c r="AD48" s="4">
        <f t="shared" ca="1" si="27"/>
        <v>80</v>
      </c>
      <c r="AE48" s="4">
        <f t="shared" ca="1" si="34"/>
        <v>1000</v>
      </c>
      <c r="AF48" s="36"/>
      <c r="AG48" s="4">
        <f t="shared" ca="1" si="28"/>
        <v>12</v>
      </c>
      <c r="AH48" s="8">
        <f t="shared" ca="1" si="36"/>
        <v>250</v>
      </c>
      <c r="AJ48" s="273"/>
      <c r="AK48" t="s">
        <v>193</v>
      </c>
      <c r="AL48" s="12">
        <f>100.476+4</f>
        <v>104.476</v>
      </c>
    </row>
    <row r="49" spans="1:38" x14ac:dyDescent="0.15">
      <c r="A49" s="6" t="s">
        <v>395</v>
      </c>
      <c r="B49" s="3">
        <f t="shared" ca="1" si="37"/>
        <v>44159</v>
      </c>
      <c r="C49" s="21">
        <f t="shared" ca="1" si="2"/>
        <v>48.633000000000003</v>
      </c>
      <c r="D49" s="21">
        <f t="shared" ca="1" si="3"/>
        <v>46.211999999999996</v>
      </c>
      <c r="E49" s="21">
        <f t="shared" ca="1" si="4"/>
        <v>64.884</v>
      </c>
      <c r="F49" s="21">
        <f t="shared" ca="1" si="5"/>
        <v>50.25</v>
      </c>
      <c r="G49" s="21">
        <f t="shared" ca="1" si="6"/>
        <v>49.859000000000002</v>
      </c>
      <c r="H49" s="21">
        <f t="shared" ca="1" si="7"/>
        <v>50.278999999999996</v>
      </c>
      <c r="I49" s="21">
        <f t="shared" ca="1" si="8"/>
        <v>48.714999999999996</v>
      </c>
      <c r="J49" s="21">
        <f t="shared" ca="1" si="32"/>
        <v>49.817</v>
      </c>
      <c r="K49" s="21">
        <f t="shared" ca="1" si="10"/>
        <v>60.669000000000004</v>
      </c>
      <c r="L49" s="21">
        <f t="shared" ca="1" si="11"/>
        <v>50.093000000000004</v>
      </c>
      <c r="M49" s="21">
        <f t="shared" ca="1" si="12"/>
        <v>52.381</v>
      </c>
      <c r="N49" s="21">
        <f t="shared" ca="1" si="13"/>
        <v>47.742000000000004</v>
      </c>
      <c r="O49" s="21">
        <f t="shared" ca="1" si="33"/>
        <v>68.182999999999993</v>
      </c>
      <c r="P49" s="263"/>
      <c r="Q49" s="22">
        <f t="shared" ca="1" si="14"/>
        <v>54.316999999999993</v>
      </c>
      <c r="R49" s="22">
        <f t="shared" ca="1" si="15"/>
        <v>48.902000000000001</v>
      </c>
      <c r="S49" s="159">
        <f t="shared" ca="1" si="35"/>
        <v>320</v>
      </c>
      <c r="T49" s="4">
        <f t="shared" ca="1" si="17"/>
        <v>170</v>
      </c>
      <c r="U49" s="8">
        <f t="shared" ca="1" si="18"/>
        <v>380</v>
      </c>
      <c r="V49" s="4">
        <f t="shared" ca="1" si="19"/>
        <v>15</v>
      </c>
      <c r="W49" s="4">
        <f t="shared" ca="1" si="20"/>
        <v>10</v>
      </c>
      <c r="X49" s="4">
        <f t="shared" ca="1" si="21"/>
        <v>400</v>
      </c>
      <c r="Y49" s="4">
        <f t="shared" ca="1" si="22"/>
        <v>15</v>
      </c>
      <c r="Z49" s="4">
        <f t="shared" ca="1" si="23"/>
        <v>12</v>
      </c>
      <c r="AA49" s="4">
        <f t="shared" ca="1" si="24"/>
        <v>10</v>
      </c>
      <c r="AB49" s="4">
        <f t="shared" ca="1" si="25"/>
        <v>12</v>
      </c>
      <c r="AC49" s="4">
        <f t="shared" ca="1" si="26"/>
        <v>15</v>
      </c>
      <c r="AD49" s="4">
        <f t="shared" ca="1" si="27"/>
        <v>140</v>
      </c>
      <c r="AE49" s="4">
        <f t="shared" ca="1" si="34"/>
        <v>1300</v>
      </c>
      <c r="AF49" s="36"/>
      <c r="AG49" s="4">
        <f t="shared" ca="1" si="28"/>
        <v>12</v>
      </c>
      <c r="AH49" s="8">
        <f t="shared" ca="1" si="36"/>
        <v>200</v>
      </c>
      <c r="AJ49" s="273"/>
      <c r="AK49" t="s">
        <v>194</v>
      </c>
      <c r="AL49" s="12">
        <f>100.503+4</f>
        <v>104.503</v>
      </c>
    </row>
    <row r="50" spans="1:38" x14ac:dyDescent="0.15">
      <c r="A50" s="6" t="s">
        <v>398</v>
      </c>
      <c r="B50" s="3">
        <f t="shared" ca="1" si="37"/>
        <v>44165</v>
      </c>
      <c r="C50" s="21">
        <f t="shared" ca="1" si="2"/>
        <v>48.572000000000003</v>
      </c>
      <c r="D50" s="21">
        <f t="shared" ca="1" si="3"/>
        <v>46.198999999999998</v>
      </c>
      <c r="E50" s="21">
        <f t="shared" ca="1" si="4"/>
        <v>64.823000000000008</v>
      </c>
      <c r="F50" s="21">
        <f t="shared" ca="1" si="5"/>
        <v>50.184999999999995</v>
      </c>
      <c r="G50" s="21">
        <f t="shared" ca="1" si="6"/>
        <v>49.823</v>
      </c>
      <c r="H50" s="21">
        <f t="shared" ca="1" si="7"/>
        <v>50.198999999999998</v>
      </c>
      <c r="I50" s="21">
        <f t="shared" ca="1" si="8"/>
        <v>48.652000000000001</v>
      </c>
      <c r="J50" s="21">
        <f t="shared" ca="1" si="32"/>
        <v>49.81</v>
      </c>
      <c r="K50" s="21">
        <f t="shared" ca="1" si="10"/>
        <v>60.553000000000004</v>
      </c>
      <c r="L50" s="21">
        <f t="shared" ca="1" si="11"/>
        <v>50.096000000000004</v>
      </c>
      <c r="M50" s="21">
        <f t="shared" ca="1" si="12"/>
        <v>52.266999999999996</v>
      </c>
      <c r="N50" s="21">
        <f t="shared" ca="1" si="13"/>
        <v>47.695</v>
      </c>
      <c r="O50" s="21">
        <f t="shared" ca="1" si="33"/>
        <v>68.119</v>
      </c>
      <c r="P50" s="263"/>
      <c r="Q50" s="22">
        <f t="shared" ca="1" si="14"/>
        <v>54.301999999999992</v>
      </c>
      <c r="R50" s="22">
        <f t="shared" ca="1" si="15"/>
        <v>48.623999999999995</v>
      </c>
      <c r="S50" s="159">
        <f t="shared" ca="1" si="35"/>
        <v>290</v>
      </c>
      <c r="T50" s="4">
        <f t="shared" ca="1" si="17"/>
        <v>170</v>
      </c>
      <c r="U50" s="8">
        <f t="shared" ca="1" si="18"/>
        <v>400</v>
      </c>
      <c r="V50" s="4">
        <f t="shared" ca="1" si="19"/>
        <v>12</v>
      </c>
      <c r="W50" s="4">
        <f t="shared" ca="1" si="20"/>
        <v>10</v>
      </c>
      <c r="X50" s="4">
        <f t="shared" ca="1" si="21"/>
        <v>430</v>
      </c>
      <c r="Y50" s="4">
        <f t="shared" ca="1" si="22"/>
        <v>15</v>
      </c>
      <c r="Z50" s="4">
        <f t="shared" ca="1" si="23"/>
        <v>12</v>
      </c>
      <c r="AA50" s="4">
        <f t="shared" ca="1" si="24"/>
        <v>10</v>
      </c>
      <c r="AB50" s="4">
        <f t="shared" ca="1" si="25"/>
        <v>10</v>
      </c>
      <c r="AC50" s="4">
        <f t="shared" ca="1" si="26"/>
        <v>15</v>
      </c>
      <c r="AD50" s="4">
        <f t="shared" ca="1" si="27"/>
        <v>110</v>
      </c>
      <c r="AE50" s="4">
        <f t="shared" ca="1" si="34"/>
        <v>1000</v>
      </c>
      <c r="AF50" s="36"/>
      <c r="AG50" s="4">
        <f t="shared" ca="1" si="28"/>
        <v>12</v>
      </c>
      <c r="AH50" s="8">
        <f t="shared" ca="1" si="36"/>
        <v>350</v>
      </c>
      <c r="AJ50" s="273"/>
      <c r="AK50" t="s">
        <v>195</v>
      </c>
      <c r="AL50" s="12">
        <f>4+100.479</f>
        <v>104.479</v>
      </c>
    </row>
    <row r="51" spans="1:38" x14ac:dyDescent="0.15">
      <c r="A51" s="6" t="s">
        <v>399</v>
      </c>
      <c r="B51" s="3">
        <f ca="1">INDIRECT(A51&amp;"!A8")</f>
        <v>44172</v>
      </c>
      <c r="C51" s="21">
        <f t="shared" ca="1" si="2"/>
        <v>48.575000000000003</v>
      </c>
      <c r="D51" s="21">
        <f ca="1">$AL$10-INDIRECT(A51&amp;"!K9")</f>
        <v>46.350999999999999</v>
      </c>
      <c r="E51" s="21">
        <f ca="1">$AL$13-INDIRECT(A51&amp;"!P9")</f>
        <v>64.819000000000003</v>
      </c>
      <c r="F51" s="21">
        <f ca="1">$AL$18-INDIRECT(A51&amp;"!F16")</f>
        <v>50.191999999999993</v>
      </c>
      <c r="G51" s="21">
        <f ca="1">$AL$22-INDIRECT(A51&amp;"!L16")</f>
        <v>49.847000000000001</v>
      </c>
      <c r="H51" s="21">
        <f ca="1">$AL$24-INDIRECT(A51&amp;"!O16")</f>
        <v>50.200999999999993</v>
      </c>
      <c r="I51" s="21">
        <f ca="1">$AL$26-INDIRECT(A51&amp;"!C23")</f>
        <v>48.692</v>
      </c>
      <c r="J51" s="21">
        <f ca="1">$AL$29-INDIRECT(A51&amp;"!H23")</f>
        <v>49.878</v>
      </c>
      <c r="K51" s="21">
        <f ca="1">$AL$34-INDIRECT(A51&amp;"!O23")</f>
        <v>60.472000000000001</v>
      </c>
      <c r="L51" s="21">
        <f ca="1">$AL$38-INDIRECT(A51&amp;"!E30")</f>
        <v>50.154000000000003</v>
      </c>
      <c r="M51" s="21">
        <f ca="1">$AL$42-INDIRECT(A51&amp;"!J30")</f>
        <v>52.228999999999999</v>
      </c>
      <c r="N51" s="21">
        <f ca="1">$AL$45-INDIRECT(A51&amp;"!O30")</f>
        <v>47.730000000000004</v>
      </c>
      <c r="O51" s="21">
        <f ca="1">$AL$51-INDIRECT(A51&amp;"!G37")</f>
        <v>68.085000000000008</v>
      </c>
      <c r="P51" s="263"/>
      <c r="Q51" s="22">
        <f ca="1">$AL$61-INDIRECT(A51&amp;"!L44")</f>
        <v>54.314999999999998</v>
      </c>
      <c r="R51" s="22">
        <f ca="1">$AL$63-INDIRECT(A51&amp;"!C51")</f>
        <v>48.727000000000004</v>
      </c>
      <c r="S51" s="159">
        <f t="shared" ca="1" si="35"/>
        <v>350</v>
      </c>
      <c r="T51" s="4">
        <f ca="1">INDIRECT(A51&amp;"!M11")</f>
        <v>180</v>
      </c>
      <c r="U51" s="8">
        <f ca="1">INDIRECT(A51&amp;"!Q11")</f>
        <v>400</v>
      </c>
      <c r="V51" s="4">
        <f ca="1">INDIRECT(A51&amp;"!H18")</f>
        <v>15</v>
      </c>
      <c r="W51" s="4">
        <f ca="1">INDIRECT(A51&amp;"!N18")</f>
        <v>10</v>
      </c>
      <c r="X51" s="4">
        <f ca="1">INDIRECT(A51&amp;"!P18")</f>
        <v>420</v>
      </c>
      <c r="Y51" s="4">
        <f ca="1">INDIRECT(A51&amp;"!E25")</f>
        <v>20</v>
      </c>
      <c r="Z51" s="4">
        <f ca="1">INDIRECT(A51&amp;"!J25")</f>
        <v>15</v>
      </c>
      <c r="AA51" s="4">
        <f ca="1">INDIRECT(A51&amp;"!Q25")</f>
        <v>8</v>
      </c>
      <c r="AB51" s="4">
        <f ca="1">INDIRECT(A51&amp;"!F32")</f>
        <v>10</v>
      </c>
      <c r="AC51" s="4">
        <f ca="1">INDIRECT(A51&amp;"!L32")</f>
        <v>12</v>
      </c>
      <c r="AD51" s="4">
        <f ca="1">INDIRECT(A51&amp;"!Q32")</f>
        <v>140</v>
      </c>
      <c r="AE51" s="4">
        <f ca="1">INDIRECT(A51&amp;"!I39")</f>
        <v>1300</v>
      </c>
      <c r="AF51" s="36"/>
      <c r="AG51" s="4">
        <f ca="1">INDIRECT(A51&amp;"!N46")</f>
        <v>12</v>
      </c>
      <c r="AH51" s="8">
        <f ca="1">INDIRECT(A51&amp;"!D53")</f>
        <v>200</v>
      </c>
      <c r="AJ51" s="273"/>
      <c r="AK51" t="s">
        <v>196</v>
      </c>
      <c r="AL51" s="12">
        <f>4+100.381</f>
        <v>104.381</v>
      </c>
    </row>
    <row r="52" spans="1:38" x14ac:dyDescent="0.15">
      <c r="A52" s="6" t="s">
        <v>402</v>
      </c>
      <c r="B52" s="3">
        <f t="shared" ca="1" si="37"/>
        <v>44179</v>
      </c>
      <c r="C52" s="21">
        <f t="shared" ca="1" si="2"/>
        <v>48.53</v>
      </c>
      <c r="D52" s="21">
        <f t="shared" ca="1" si="3"/>
        <v>46.203000000000003</v>
      </c>
      <c r="E52" s="21">
        <f t="shared" ca="1" si="4"/>
        <v>64.869</v>
      </c>
      <c r="F52" s="21">
        <f t="shared" ca="1" si="5"/>
        <v>50.108999999999995</v>
      </c>
      <c r="G52" s="21">
        <f t="shared" ca="1" si="6"/>
        <v>49.766000000000005</v>
      </c>
      <c r="H52" s="21">
        <f t="shared" ca="1" si="7"/>
        <v>50.092999999999996</v>
      </c>
      <c r="I52" s="21">
        <f t="shared" ca="1" si="8"/>
        <v>48.570999999999998</v>
      </c>
      <c r="J52" s="21">
        <f t="shared" ref="J52" ca="1" si="38">$AL$29-INDIRECT(A52&amp;"!H23")</f>
        <v>50.869</v>
      </c>
      <c r="K52" s="21">
        <f t="shared" ca="1" si="10"/>
        <v>60.368000000000002</v>
      </c>
      <c r="L52" s="21">
        <f t="shared" ca="1" si="11"/>
        <v>51.463999999999999</v>
      </c>
      <c r="M52" s="21">
        <f t="shared" ca="1" si="12"/>
        <v>52.138999999999996</v>
      </c>
      <c r="N52" s="21">
        <f t="shared" ca="1" si="13"/>
        <v>47.618000000000002</v>
      </c>
      <c r="O52" s="21">
        <f t="shared" ca="1" si="33"/>
        <v>68.012</v>
      </c>
      <c r="P52" s="263"/>
      <c r="Q52" s="22">
        <f t="shared" ca="1" si="14"/>
        <v>54.339999999999996</v>
      </c>
      <c r="R52" s="22">
        <f t="shared" ca="1" si="15"/>
        <v>48.123000000000005</v>
      </c>
      <c r="S52" s="159">
        <f t="shared" ca="1" si="35"/>
        <v>320</v>
      </c>
      <c r="T52" s="4">
        <f t="shared" ca="1" si="17"/>
        <v>150</v>
      </c>
      <c r="U52" s="8">
        <f t="shared" ca="1" si="18"/>
        <v>100</v>
      </c>
      <c r="V52" s="4">
        <f t="shared" ca="1" si="19"/>
        <v>12</v>
      </c>
      <c r="W52" s="4">
        <f t="shared" ca="1" si="20"/>
        <v>10</v>
      </c>
      <c r="X52" s="4">
        <f t="shared" ca="1" si="21"/>
        <v>400</v>
      </c>
      <c r="Y52" s="4">
        <f t="shared" ca="1" si="22"/>
        <v>20</v>
      </c>
      <c r="Z52" s="4">
        <f t="shared" ca="1" si="23"/>
        <v>15</v>
      </c>
      <c r="AA52" s="4">
        <f t="shared" ca="1" si="24"/>
        <v>8</v>
      </c>
      <c r="AB52" s="4">
        <f t="shared" ca="1" si="25"/>
        <v>10</v>
      </c>
      <c r="AC52" s="4">
        <f t="shared" ca="1" si="26"/>
        <v>12</v>
      </c>
      <c r="AD52" s="4">
        <f t="shared" ca="1" si="27"/>
        <v>100</v>
      </c>
      <c r="AE52" s="4">
        <f t="shared" ca="1" si="34"/>
        <v>1200</v>
      </c>
      <c r="AF52" s="36"/>
      <c r="AG52" s="4">
        <f t="shared" ca="1" si="28"/>
        <v>12</v>
      </c>
      <c r="AH52" s="8">
        <f t="shared" ca="1" si="36"/>
        <v>220</v>
      </c>
      <c r="AJ52" s="274"/>
      <c r="AK52" s="13" t="s">
        <v>197</v>
      </c>
      <c r="AL52" s="14">
        <f>4+100.442</f>
        <v>104.44199999999999</v>
      </c>
    </row>
    <row r="53" spans="1:38" x14ac:dyDescent="0.15">
      <c r="A53" s="6" t="s">
        <v>403</v>
      </c>
      <c r="B53" s="3">
        <f ca="1">INDIRECT(A53&amp;"!A8")</f>
        <v>44186</v>
      </c>
      <c r="C53" s="21">
        <f t="shared" ca="1" si="2"/>
        <v>48.444000000000003</v>
      </c>
      <c r="D53" s="21">
        <f ca="1">$AL$10-INDIRECT(A53&amp;"!K9")</f>
        <v>46.173000000000002</v>
      </c>
      <c r="E53" s="21">
        <f ca="1">$AL$13-INDIRECT(A53&amp;"!P9")</f>
        <v>64.682999999999993</v>
      </c>
      <c r="F53" s="21">
        <f ca="1">$AL$18-INDIRECT(A53&amp;"!F16")</f>
        <v>50.033999999999992</v>
      </c>
      <c r="G53" s="21">
        <f ca="1">$AL$22-INDIRECT(A53&amp;"!L16")</f>
        <v>49.701000000000001</v>
      </c>
      <c r="H53" s="21">
        <f ca="1">$AL$24-INDIRECT(A53&amp;"!O16")</f>
        <v>50.063000000000002</v>
      </c>
      <c r="I53" s="21">
        <f ca="1">$AL$26-INDIRECT(A53&amp;"!C23")</f>
        <v>48.551000000000002</v>
      </c>
      <c r="J53" s="21">
        <f ca="1">$AL$29-INDIRECT(A53&amp;"!H23")</f>
        <v>49.737000000000002</v>
      </c>
      <c r="K53" s="21">
        <f ca="1">$AL$34-INDIRECT(A53&amp;"!O23")</f>
        <v>60.133000000000003</v>
      </c>
      <c r="L53" s="21">
        <f ca="1">$AL$38-INDIRECT(A53&amp;"!E30")</f>
        <v>49.945999999999998</v>
      </c>
      <c r="M53" s="21">
        <f ca="1">$AL$42-INDIRECT(A53&amp;"!J30")</f>
        <v>52.033000000000001</v>
      </c>
      <c r="N53" s="21">
        <f ca="1">$AL$45-INDIRECT(A53&amp;"!O30")</f>
        <v>47.603999999999999</v>
      </c>
      <c r="O53" s="21">
        <f t="shared" ca="1" si="33"/>
        <v>67.698000000000008</v>
      </c>
      <c r="P53" s="263"/>
      <c r="Q53" s="22">
        <f t="shared" ca="1" si="14"/>
        <v>54.292000000000002</v>
      </c>
      <c r="R53" s="22">
        <f t="shared" ca="1" si="15"/>
        <v>48.091999999999999</v>
      </c>
      <c r="S53" s="159">
        <f t="shared" ca="1" si="35"/>
        <v>380</v>
      </c>
      <c r="T53" s="4">
        <f ca="1">INDIRECT(A53&amp;"!M11")</f>
        <v>160</v>
      </c>
      <c r="U53" s="8">
        <f ca="1">INDIRECT(A53&amp;"!Q11")</f>
        <v>500</v>
      </c>
      <c r="V53" s="4">
        <f ca="1">INDIRECT(A53&amp;"!H18")</f>
        <v>15</v>
      </c>
      <c r="W53" s="4">
        <f ca="1">INDIRECT(A53&amp;"!N18")</f>
        <v>10</v>
      </c>
      <c r="X53" s="4">
        <f ca="1">INDIRECT(A53&amp;"!P18")</f>
        <v>400</v>
      </c>
      <c r="Y53" s="4">
        <f ca="1">INDIRECT(A53&amp;"!E25")</f>
        <v>15</v>
      </c>
      <c r="Z53" s="4">
        <f ca="1">INDIRECT(A53&amp;"!J25")</f>
        <v>12</v>
      </c>
      <c r="AA53" s="4">
        <f ca="1">INDIRECT(A53&amp;"!Q25")</f>
        <v>10</v>
      </c>
      <c r="AB53" s="4">
        <f ca="1">INDIRECT(A53&amp;"!F32")</f>
        <v>10</v>
      </c>
      <c r="AC53" s="4">
        <f ca="1">INDIRECT(A53&amp;"!L32")</f>
        <v>12</v>
      </c>
      <c r="AD53" s="4">
        <f ca="1">INDIRECT(A53&amp;"!Q32")</f>
        <v>130</v>
      </c>
      <c r="AE53" s="4">
        <f ca="1">INDIRECT(A53&amp;"!I39")</f>
        <v>1000</v>
      </c>
      <c r="AF53" s="36"/>
      <c r="AG53" s="4">
        <f ca="1">INDIRECT(A53&amp;"!N46")</f>
        <v>12</v>
      </c>
      <c r="AH53" s="8">
        <f ca="1">INDIRECT(A53&amp;"!D53")</f>
        <v>220</v>
      </c>
      <c r="AJ53" s="272" t="s">
        <v>96</v>
      </c>
      <c r="AK53" s="10" t="s">
        <v>198</v>
      </c>
      <c r="AL53" s="11">
        <v>103.765</v>
      </c>
    </row>
    <row r="54" spans="1:38" x14ac:dyDescent="0.15">
      <c r="A54" s="9" t="s">
        <v>406</v>
      </c>
      <c r="B54" s="3">
        <f t="shared" ref="B54" ca="1" si="39">INDIRECT(A54&amp;"!A8")</f>
        <v>44193</v>
      </c>
      <c r="C54" s="21">
        <f t="shared" ca="1" si="2"/>
        <v>48.429000000000002</v>
      </c>
      <c r="D54" s="21">
        <f t="shared" ref="D54" ca="1" si="40">$AL$10-INDIRECT(A54&amp;"!K9")</f>
        <v>46.143000000000001</v>
      </c>
      <c r="E54" s="21">
        <f t="shared" ref="E54" ca="1" si="41">$AL$13-INDIRECT(A54&amp;"!P9")</f>
        <v>64.646999999999991</v>
      </c>
      <c r="F54" s="21">
        <f t="shared" ref="F54" ca="1" si="42">$AL$18-INDIRECT(A54&amp;"!F16")</f>
        <v>49.982999999999997</v>
      </c>
      <c r="G54" s="21">
        <f t="shared" ref="G54" ca="1" si="43">$AL$22-INDIRECT(A54&amp;"!L16")</f>
        <v>49.667999999999999</v>
      </c>
      <c r="H54" s="21">
        <f t="shared" ref="H54" ca="1" si="44">$AL$24-INDIRECT(A54&amp;"!O16")</f>
        <v>49.994999999999997</v>
      </c>
      <c r="I54" s="21">
        <f t="shared" ref="I54" ca="1" si="45">$AL$26-INDIRECT(A54&amp;"!C23")</f>
        <v>48.509</v>
      </c>
      <c r="J54" s="21">
        <f t="shared" ref="J54" ca="1" si="46">$AL$29-INDIRECT(A54&amp;"!H23")</f>
        <v>49.71</v>
      </c>
      <c r="K54" s="21">
        <f ca="1">$AL$34-INDIRECT(A54&amp;"!O23")</f>
        <v>60.064999999999998</v>
      </c>
      <c r="L54" s="21">
        <f ca="1">$AL$38-INDIRECT(A54&amp;"!E30")</f>
        <v>49.934000000000005</v>
      </c>
      <c r="M54" s="21">
        <f ca="1">$AL$42-INDIRECT(A54&amp;"!J30")</f>
        <v>51.957999999999998</v>
      </c>
      <c r="N54" s="21">
        <f ca="1">$AL$45-INDIRECT(A54&amp;"!O30")</f>
        <v>47.571000000000005</v>
      </c>
      <c r="O54" s="21">
        <f t="shared" ca="1" si="33"/>
        <v>67.658000000000001</v>
      </c>
      <c r="P54" s="263"/>
      <c r="Q54" s="22">
        <f t="shared" ca="1" si="14"/>
        <v>54.247999999999998</v>
      </c>
      <c r="R54" s="22">
        <f t="shared" ca="1" si="15"/>
        <v>47.974999999999994</v>
      </c>
      <c r="S54" s="159">
        <f t="shared" ca="1" si="35"/>
        <v>350</v>
      </c>
      <c r="T54" s="4">
        <f t="shared" ref="T54" ca="1" si="47">INDIRECT(A54&amp;"!M11")</f>
        <v>190</v>
      </c>
      <c r="U54" s="8">
        <f t="shared" ref="U54" ca="1" si="48">INDIRECT(A54&amp;"!Q11")</f>
        <v>110</v>
      </c>
      <c r="V54" s="4">
        <f t="shared" ref="V54" ca="1" si="49">INDIRECT(A54&amp;"!H18")</f>
        <v>12</v>
      </c>
      <c r="W54" s="4">
        <f t="shared" ref="W54" ca="1" si="50">INDIRECT(A54&amp;"!N18")</f>
        <v>10</v>
      </c>
      <c r="X54" s="4">
        <f t="shared" ref="X54" ca="1" si="51">INDIRECT(A54&amp;"!P18")</f>
        <v>400</v>
      </c>
      <c r="Y54" s="4">
        <f t="shared" ref="Y54" ca="1" si="52">INDIRECT(A54&amp;"!E25")</f>
        <v>20</v>
      </c>
      <c r="Z54" s="4">
        <f t="shared" ref="Z54" ca="1" si="53">INDIRECT(A54&amp;"!J25")</f>
        <v>12</v>
      </c>
      <c r="AA54" s="4">
        <f t="shared" ref="AA54" ca="1" si="54">INDIRECT(A54&amp;"!Q25")</f>
        <v>10</v>
      </c>
      <c r="AB54" s="4">
        <f t="shared" ref="AB54" ca="1" si="55">INDIRECT(A54&amp;"!F32")</f>
        <v>10</v>
      </c>
      <c r="AC54" s="4">
        <f t="shared" ref="AC54" ca="1" si="56">INDIRECT(A54&amp;"!L32")</f>
        <v>15</v>
      </c>
      <c r="AD54" s="4">
        <f t="shared" ref="AD54" ca="1" si="57">INDIRECT(A54&amp;"!Q32")</f>
        <v>110</v>
      </c>
      <c r="AE54" s="4">
        <f t="shared" ref="AE54" ca="1" si="58">INDIRECT(A54&amp;"!I39")</f>
        <v>1100</v>
      </c>
      <c r="AF54" s="36"/>
      <c r="AG54" s="4">
        <f t="shared" ref="AG54" ca="1" si="59">INDIRECT(A54&amp;"!N46")</f>
        <v>15</v>
      </c>
      <c r="AH54" s="8">
        <f t="shared" ref="AH54" ca="1" si="60">INDIRECT(A54&amp;"!D53")</f>
        <v>200</v>
      </c>
      <c r="AJ54" s="273"/>
      <c r="AK54" s="10" t="s">
        <v>280</v>
      </c>
      <c r="AL54" s="12">
        <v>103.82</v>
      </c>
    </row>
    <row r="55" spans="1:38" x14ac:dyDescent="0.15">
      <c r="AJ55" s="273"/>
      <c r="AK55" t="s">
        <v>199</v>
      </c>
      <c r="AL55" s="12">
        <v>103.845</v>
      </c>
    </row>
    <row r="56" spans="1:38" x14ac:dyDescent="0.15">
      <c r="A56" s="34"/>
      <c r="B56" t="s">
        <v>407</v>
      </c>
      <c r="S56" s="8"/>
      <c r="T56" t="s">
        <v>210</v>
      </c>
      <c r="AJ56" s="273"/>
      <c r="AK56" t="s">
        <v>200</v>
      </c>
      <c r="AL56" s="12">
        <v>103.86199999999999</v>
      </c>
    </row>
    <row r="57" spans="1:38" x14ac:dyDescent="0.15">
      <c r="AJ57" s="273"/>
      <c r="AK57" t="s">
        <v>201</v>
      </c>
      <c r="AL57" s="12">
        <v>103.848</v>
      </c>
    </row>
    <row r="58" spans="1:38" x14ac:dyDescent="0.15">
      <c r="AJ58" s="274"/>
      <c r="AK58" s="13" t="s">
        <v>202</v>
      </c>
      <c r="AL58" s="14">
        <v>103.831</v>
      </c>
    </row>
    <row r="59" spans="1:38" x14ac:dyDescent="0.15">
      <c r="A59" t="s">
        <v>278</v>
      </c>
      <c r="AJ59" s="272" t="s">
        <v>97</v>
      </c>
      <c r="AK59" s="10" t="s">
        <v>203</v>
      </c>
      <c r="AL59" s="11">
        <v>75.186999999999998</v>
      </c>
    </row>
    <row r="60" spans="1:38" x14ac:dyDescent="0.15">
      <c r="AJ60" s="273"/>
      <c r="AK60" t="s">
        <v>204</v>
      </c>
      <c r="AL60" s="12">
        <v>74.646000000000001</v>
      </c>
    </row>
    <row r="61" spans="1:38" x14ac:dyDescent="0.15">
      <c r="A61" t="s">
        <v>301</v>
      </c>
      <c r="AJ61" s="274"/>
      <c r="AK61" s="13" t="s">
        <v>205</v>
      </c>
      <c r="AL61" s="14">
        <v>74.91</v>
      </c>
    </row>
    <row r="62" spans="1:38" x14ac:dyDescent="0.15">
      <c r="A62" t="s">
        <v>303</v>
      </c>
      <c r="AJ62" s="272" t="s">
        <v>109</v>
      </c>
      <c r="AK62" s="10" t="s">
        <v>206</v>
      </c>
      <c r="AL62" s="10">
        <v>65.558999999999997</v>
      </c>
    </row>
    <row r="63" spans="1:38" x14ac:dyDescent="0.15">
      <c r="A63" t="s">
        <v>319</v>
      </c>
      <c r="F63" s="1"/>
      <c r="AJ63" s="274"/>
      <c r="AK63" s="13" t="s">
        <v>207</v>
      </c>
      <c r="AL63" s="13">
        <v>65.613</v>
      </c>
    </row>
    <row r="64" spans="1:38" x14ac:dyDescent="0.15">
      <c r="A64" t="s">
        <v>336</v>
      </c>
      <c r="F64" s="1"/>
    </row>
    <row r="65" spans="1:38" x14ac:dyDescent="0.15">
      <c r="A65" t="s">
        <v>346</v>
      </c>
      <c r="AJ65" s="272" t="s">
        <v>208</v>
      </c>
      <c r="AK65" s="277"/>
      <c r="AL65" s="10">
        <v>64.757000000000005</v>
      </c>
    </row>
    <row r="66" spans="1:38" x14ac:dyDescent="0.15">
      <c r="A66" t="s">
        <v>349</v>
      </c>
      <c r="AJ66" s="274" t="s">
        <v>209</v>
      </c>
      <c r="AK66" s="278"/>
      <c r="AL66" s="13">
        <v>57.34</v>
      </c>
    </row>
  </sheetData>
  <mergeCells count="23">
    <mergeCell ref="AJ53:AJ58"/>
    <mergeCell ref="AJ59:AJ61"/>
    <mergeCell ref="AJ62:AJ63"/>
    <mergeCell ref="AJ65:AK65"/>
    <mergeCell ref="AJ66:AK66"/>
    <mergeCell ref="AK1:AK2"/>
    <mergeCell ref="AL1:AL2"/>
    <mergeCell ref="AJ25:AJ26"/>
    <mergeCell ref="AJ27:AJ29"/>
    <mergeCell ref="AJ30:AJ34"/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80"/>
  <sheetViews>
    <sheetView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43886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15.092000000000001</v>
      </c>
      <c r="E9" s="293">
        <v>17.448</v>
      </c>
      <c r="F9" s="294"/>
      <c r="G9" s="295"/>
      <c r="H9" s="153" t="s">
        <v>29</v>
      </c>
      <c r="I9" s="81" t="s">
        <v>29</v>
      </c>
      <c r="J9" s="79">
        <v>12.12</v>
      </c>
      <c r="K9" s="293">
        <v>17.405000000000001</v>
      </c>
      <c r="L9" s="294"/>
      <c r="M9" s="295"/>
      <c r="N9" s="78" t="s">
        <v>29</v>
      </c>
      <c r="O9" s="79">
        <v>15.935</v>
      </c>
      <c r="P9" s="293">
        <v>23.443000000000001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400</v>
      </c>
      <c r="F11" s="40">
        <v>400</v>
      </c>
      <c r="G11" s="45">
        <v>440</v>
      </c>
      <c r="H11" s="39" t="s">
        <v>29</v>
      </c>
      <c r="I11" s="40" t="s">
        <v>29</v>
      </c>
      <c r="J11" s="40">
        <v>220</v>
      </c>
      <c r="K11" s="40">
        <v>230</v>
      </c>
      <c r="L11" s="40">
        <v>230</v>
      </c>
      <c r="M11" s="45">
        <v>250</v>
      </c>
      <c r="N11" s="39" t="s">
        <v>29</v>
      </c>
      <c r="O11" s="40">
        <v>60</v>
      </c>
      <c r="P11" s="40">
        <v>100</v>
      </c>
      <c r="Q11" s="40">
        <v>110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35.700000000000003</v>
      </c>
      <c r="E12" s="95">
        <v>35</v>
      </c>
      <c r="F12" s="95">
        <v>36.9</v>
      </c>
      <c r="G12" s="48">
        <v>38.299999999999997</v>
      </c>
      <c r="H12" s="46" t="s">
        <v>29</v>
      </c>
      <c r="I12" s="47" t="s">
        <v>29</v>
      </c>
      <c r="J12" s="74">
        <v>25.3</v>
      </c>
      <c r="K12" s="95">
        <v>26.9</v>
      </c>
      <c r="L12" s="95">
        <v>27.9</v>
      </c>
      <c r="M12" s="96">
        <v>28.3</v>
      </c>
      <c r="N12" s="46" t="s">
        <v>29</v>
      </c>
      <c r="O12" s="74">
        <v>15.7</v>
      </c>
      <c r="P12" s="74">
        <v>17.8</v>
      </c>
      <c r="Q12" s="74">
        <v>18.5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4.08</v>
      </c>
      <c r="C16" s="138">
        <v>10.271000000000001</v>
      </c>
      <c r="D16" s="154">
        <v>19.32</v>
      </c>
      <c r="E16" s="79">
        <v>21.67</v>
      </c>
      <c r="F16" s="293">
        <v>23.913</v>
      </c>
      <c r="G16" s="294"/>
      <c r="H16" s="295"/>
      <c r="I16" s="78">
        <v>8.5120000000000005</v>
      </c>
      <c r="J16" s="79">
        <v>16.465</v>
      </c>
      <c r="K16" s="79">
        <v>19.809999999999999</v>
      </c>
      <c r="L16" s="321">
        <v>21.196000000000002</v>
      </c>
      <c r="M16" s="322"/>
      <c r="N16" s="323"/>
      <c r="O16" s="307">
        <v>16.712</v>
      </c>
      <c r="P16" s="308"/>
      <c r="Q16" s="80">
        <v>13.945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30</v>
      </c>
      <c r="D18" s="73">
        <v>3000</v>
      </c>
      <c r="E18" s="40">
        <v>2300</v>
      </c>
      <c r="F18" s="40">
        <v>280</v>
      </c>
      <c r="G18" s="40">
        <v>320</v>
      </c>
      <c r="H18" s="45">
        <v>380</v>
      </c>
      <c r="I18" s="40">
        <v>20</v>
      </c>
      <c r="J18" s="40">
        <v>230</v>
      </c>
      <c r="K18" s="40">
        <v>2000</v>
      </c>
      <c r="L18" s="40">
        <v>12</v>
      </c>
      <c r="M18" s="40">
        <v>15</v>
      </c>
      <c r="N18" s="40">
        <v>10</v>
      </c>
      <c r="O18" s="39">
        <v>500</v>
      </c>
      <c r="P18" s="40">
        <v>530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20.7</v>
      </c>
      <c r="D19" s="93">
        <v>47.6</v>
      </c>
      <c r="E19" s="93">
        <v>46.7</v>
      </c>
      <c r="F19" s="76">
        <v>30.2</v>
      </c>
      <c r="G19" s="76">
        <v>28.2</v>
      </c>
      <c r="H19" s="109">
        <v>29.4</v>
      </c>
      <c r="I19" s="93">
        <v>19.2</v>
      </c>
      <c r="J19" s="93">
        <v>23.8</v>
      </c>
      <c r="K19" s="93">
        <v>28.2</v>
      </c>
      <c r="L19" s="76">
        <v>13.8</v>
      </c>
      <c r="M19" s="76">
        <v>13.2</v>
      </c>
      <c r="N19" s="110">
        <v>13.3</v>
      </c>
      <c r="O19" s="111">
        <v>35.200000000000003</v>
      </c>
      <c r="P19" s="76">
        <v>37.4</v>
      </c>
      <c r="Q19" s="97">
        <v>30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6.9829999999999997</v>
      </c>
      <c r="C23" s="293">
        <v>10.84</v>
      </c>
      <c r="D23" s="294"/>
      <c r="E23" s="295"/>
      <c r="F23" s="78">
        <v>6.4509999999999996</v>
      </c>
      <c r="G23" s="79">
        <v>7.702</v>
      </c>
      <c r="H23" s="293">
        <v>7.1390000000000002</v>
      </c>
      <c r="I23" s="294"/>
      <c r="J23" s="295"/>
      <c r="K23" s="78">
        <v>22.495000000000001</v>
      </c>
      <c r="L23" s="79">
        <v>29.960999999999999</v>
      </c>
      <c r="M23" s="102">
        <v>27.672999999999998</v>
      </c>
      <c r="N23" s="79">
        <v>33.552</v>
      </c>
      <c r="O23" s="293">
        <v>40.027000000000001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30</v>
      </c>
      <c r="D25" s="40">
        <v>35</v>
      </c>
      <c r="E25" s="45">
        <v>75</v>
      </c>
      <c r="F25" s="39">
        <v>600</v>
      </c>
      <c r="G25" s="40">
        <v>350</v>
      </c>
      <c r="H25" s="40">
        <v>30</v>
      </c>
      <c r="I25" s="40">
        <v>35</v>
      </c>
      <c r="J25" s="66">
        <v>35</v>
      </c>
      <c r="K25" s="39">
        <v>80</v>
      </c>
      <c r="L25" s="40">
        <v>380</v>
      </c>
      <c r="M25" s="71">
        <v>3000</v>
      </c>
      <c r="N25" s="40">
        <v>1800</v>
      </c>
      <c r="O25" s="40">
        <v>10</v>
      </c>
      <c r="P25" s="40">
        <v>12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18.2</v>
      </c>
      <c r="C26" s="59">
        <v>15.5</v>
      </c>
      <c r="D26" s="59">
        <v>14.9</v>
      </c>
      <c r="E26" s="60">
        <v>18.3</v>
      </c>
      <c r="F26" s="61">
        <v>31.7</v>
      </c>
      <c r="G26" s="49">
        <v>29.1</v>
      </c>
      <c r="H26" s="59">
        <v>16.3</v>
      </c>
      <c r="I26" s="59">
        <v>16.5</v>
      </c>
      <c r="J26" s="62">
        <v>16.3</v>
      </c>
      <c r="K26" s="112">
        <v>32.299999999999997</v>
      </c>
      <c r="L26" s="49">
        <v>32.9</v>
      </c>
      <c r="M26" s="113">
        <v>119.6</v>
      </c>
      <c r="N26" s="49">
        <v>45.4</v>
      </c>
      <c r="O26" s="59">
        <v>15.4</v>
      </c>
      <c r="P26" s="59">
        <v>13.2</v>
      </c>
      <c r="Q26" s="60">
        <v>12.9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14.718</v>
      </c>
      <c r="C30" s="41">
        <v>20.056999999999999</v>
      </c>
      <c r="D30" s="41">
        <v>23.63</v>
      </c>
      <c r="E30" s="315">
        <v>24.152000000000001</v>
      </c>
      <c r="F30" s="316"/>
      <c r="G30" s="55">
        <v>11.9</v>
      </c>
      <c r="H30" s="41">
        <v>13.961</v>
      </c>
      <c r="I30" s="41">
        <v>24.015000000000001</v>
      </c>
      <c r="J30" s="315">
        <v>29.591999999999999</v>
      </c>
      <c r="K30" s="317"/>
      <c r="L30" s="316"/>
      <c r="M30" s="55">
        <v>3.3450000000000002</v>
      </c>
      <c r="N30" s="41">
        <v>4.5149999999999997</v>
      </c>
      <c r="O30" s="315">
        <v>8.0850000000000009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40</v>
      </c>
      <c r="D32" s="40">
        <v>12</v>
      </c>
      <c r="E32" s="40">
        <v>15</v>
      </c>
      <c r="F32" s="66">
        <v>15</v>
      </c>
      <c r="G32" s="39">
        <v>10</v>
      </c>
      <c r="H32" s="40">
        <v>350</v>
      </c>
      <c r="I32" s="40">
        <v>2700</v>
      </c>
      <c r="J32" s="40">
        <v>20</v>
      </c>
      <c r="K32" s="40">
        <v>15</v>
      </c>
      <c r="L32" s="45">
        <v>20</v>
      </c>
      <c r="M32" s="39">
        <v>130</v>
      </c>
      <c r="N32" s="40">
        <v>190</v>
      </c>
      <c r="O32" s="40">
        <v>170</v>
      </c>
      <c r="P32" s="40">
        <v>190</v>
      </c>
      <c r="Q32" s="45">
        <v>190</v>
      </c>
      <c r="R32" s="52"/>
    </row>
    <row r="33" spans="1:18" ht="11.25" customHeight="1" thickBot="1" x14ac:dyDescent="0.2">
      <c r="A33" s="90" t="s">
        <v>28</v>
      </c>
      <c r="B33" s="104">
        <v>24.6</v>
      </c>
      <c r="C33" s="93">
        <v>25.9</v>
      </c>
      <c r="D33" s="93">
        <v>17.5</v>
      </c>
      <c r="E33" s="93">
        <v>14.6</v>
      </c>
      <c r="F33" s="94">
        <v>14.3</v>
      </c>
      <c r="G33" s="104">
        <v>15.9</v>
      </c>
      <c r="H33" s="93">
        <v>32</v>
      </c>
      <c r="I33" s="93">
        <v>59.3</v>
      </c>
      <c r="J33" s="93">
        <v>14.6</v>
      </c>
      <c r="K33" s="93">
        <v>13.9</v>
      </c>
      <c r="L33" s="98">
        <v>13.8</v>
      </c>
      <c r="M33" s="93">
        <v>21.8</v>
      </c>
      <c r="N33" s="93">
        <v>23</v>
      </c>
      <c r="O33" s="93">
        <v>24.7</v>
      </c>
      <c r="P33" s="93">
        <v>25.9</v>
      </c>
      <c r="Q33" s="98">
        <v>26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54">
        <v>5.0359999999999996</v>
      </c>
      <c r="K44" s="79">
        <v>10.837999999999999</v>
      </c>
      <c r="L44" s="293">
        <v>20.207999999999998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15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17.3</v>
      </c>
      <c r="K47" s="49">
        <v>15.8</v>
      </c>
      <c r="L47" s="49">
        <v>15.2</v>
      </c>
      <c r="M47" s="49">
        <v>15.1</v>
      </c>
      <c r="N47" s="114">
        <v>15.1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15.692</v>
      </c>
      <c r="D51" s="294"/>
      <c r="E51" s="295"/>
      <c r="F51" s="307">
        <v>15.055</v>
      </c>
      <c r="G51" s="294"/>
      <c r="H51" s="308"/>
      <c r="I51" s="293">
        <v>6.8339999999999996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305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210</v>
      </c>
      <c r="D53" s="66">
        <v>230</v>
      </c>
      <c r="E53" s="80" t="s">
        <v>29</v>
      </c>
      <c r="F53" s="39">
        <v>30</v>
      </c>
      <c r="G53" s="73">
        <v>220</v>
      </c>
      <c r="H53" s="73">
        <v>230</v>
      </c>
      <c r="I53" s="40">
        <v>45</v>
      </c>
      <c r="J53" s="40">
        <v>50</v>
      </c>
      <c r="K53" s="45">
        <v>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26.8</v>
      </c>
      <c r="D54" s="74">
        <v>29.1</v>
      </c>
      <c r="E54" s="75" t="s">
        <v>29</v>
      </c>
      <c r="F54" s="67">
        <v>15.6</v>
      </c>
      <c r="G54" s="105">
        <v>22.2</v>
      </c>
      <c r="H54" s="99">
        <v>22.8</v>
      </c>
      <c r="I54" s="59">
        <v>17.3</v>
      </c>
      <c r="J54" s="76">
        <v>17.3</v>
      </c>
      <c r="K54" s="60">
        <v>17.399999999999999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80"/>
  <sheetViews>
    <sheetView zoomScale="90" zoomScaleNormal="9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43892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15.48</v>
      </c>
      <c r="E9" s="293">
        <v>17.472999999999999</v>
      </c>
      <c r="F9" s="294"/>
      <c r="G9" s="295"/>
      <c r="H9" s="155" t="s">
        <v>29</v>
      </c>
      <c r="I9" s="81" t="s">
        <v>29</v>
      </c>
      <c r="J9" s="79">
        <v>12.228999999999999</v>
      </c>
      <c r="K9" s="293">
        <v>16.914999999999999</v>
      </c>
      <c r="L9" s="294"/>
      <c r="M9" s="295"/>
      <c r="N9" s="78" t="s">
        <v>29</v>
      </c>
      <c r="O9" s="79">
        <v>15.89</v>
      </c>
      <c r="P9" s="293">
        <v>23.579000000000001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450</v>
      </c>
      <c r="F11" s="40">
        <v>400</v>
      </c>
      <c r="G11" s="45">
        <v>350</v>
      </c>
      <c r="H11" s="39" t="s">
        <v>29</v>
      </c>
      <c r="I11" s="40" t="s">
        <v>29</v>
      </c>
      <c r="J11" s="40">
        <v>230</v>
      </c>
      <c r="K11" s="40">
        <v>210</v>
      </c>
      <c r="L11" s="40">
        <v>230</v>
      </c>
      <c r="M11" s="45">
        <v>210</v>
      </c>
      <c r="N11" s="39" t="s">
        <v>29</v>
      </c>
      <c r="O11" s="40">
        <v>70</v>
      </c>
      <c r="P11" s="40">
        <v>130</v>
      </c>
      <c r="Q11" s="40">
        <v>110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42</v>
      </c>
      <c r="E12" s="95">
        <v>43.2</v>
      </c>
      <c r="F12" s="95">
        <v>44.3</v>
      </c>
      <c r="G12" s="48">
        <v>44.9</v>
      </c>
      <c r="H12" s="46" t="s">
        <v>29</v>
      </c>
      <c r="I12" s="47" t="s">
        <v>29</v>
      </c>
      <c r="J12" s="74">
        <v>32.6</v>
      </c>
      <c r="K12" s="95">
        <v>35.200000000000003</v>
      </c>
      <c r="L12" s="95">
        <v>35.9</v>
      </c>
      <c r="M12" s="96">
        <v>35.200000000000003</v>
      </c>
      <c r="N12" s="46" t="s">
        <v>29</v>
      </c>
      <c r="O12" s="74">
        <v>18.5</v>
      </c>
      <c r="P12" s="74">
        <v>23.1</v>
      </c>
      <c r="Q12" s="74">
        <v>23.4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4.1619999999999999</v>
      </c>
      <c r="C16" s="138">
        <v>10.335000000000001</v>
      </c>
      <c r="D16" s="156">
        <v>19.335999999999999</v>
      </c>
      <c r="E16" s="79">
        <v>21.83</v>
      </c>
      <c r="F16" s="293">
        <v>23.925999999999998</v>
      </c>
      <c r="G16" s="294"/>
      <c r="H16" s="295"/>
      <c r="I16" s="78">
        <v>8.9</v>
      </c>
      <c r="J16" s="79">
        <v>16.559999999999999</v>
      </c>
      <c r="K16" s="79">
        <v>19.84</v>
      </c>
      <c r="L16" s="321">
        <v>21.149000000000001</v>
      </c>
      <c r="M16" s="322"/>
      <c r="N16" s="323"/>
      <c r="O16" s="307">
        <v>16.940000000000001</v>
      </c>
      <c r="P16" s="308"/>
      <c r="Q16" s="80">
        <v>14.321999999999999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25</v>
      </c>
      <c r="D18" s="73" t="s">
        <v>273</v>
      </c>
      <c r="E18" s="40">
        <v>1400</v>
      </c>
      <c r="F18" s="40">
        <v>250</v>
      </c>
      <c r="G18" s="40">
        <v>280</v>
      </c>
      <c r="H18" s="45">
        <v>380</v>
      </c>
      <c r="I18" s="40">
        <v>35</v>
      </c>
      <c r="J18" s="40">
        <v>230</v>
      </c>
      <c r="K18" s="40">
        <v>1900</v>
      </c>
      <c r="L18" s="40">
        <v>12</v>
      </c>
      <c r="M18" s="40">
        <v>12</v>
      </c>
      <c r="N18" s="40">
        <v>12</v>
      </c>
      <c r="O18" s="39">
        <v>410</v>
      </c>
      <c r="P18" s="40">
        <v>500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25.5</v>
      </c>
      <c r="D19" s="93" t="s">
        <v>273</v>
      </c>
      <c r="E19" s="93">
        <v>53.4</v>
      </c>
      <c r="F19" s="76">
        <v>27.5</v>
      </c>
      <c r="G19" s="76">
        <v>29.4</v>
      </c>
      <c r="H19" s="109">
        <v>32.799999999999997</v>
      </c>
      <c r="I19" s="93">
        <v>27.2</v>
      </c>
      <c r="J19" s="93">
        <v>31.2</v>
      </c>
      <c r="K19" s="93">
        <v>47.2</v>
      </c>
      <c r="L19" s="76">
        <v>16.600000000000001</v>
      </c>
      <c r="M19" s="76">
        <v>15.7</v>
      </c>
      <c r="N19" s="110">
        <v>16.2</v>
      </c>
      <c r="O19" s="111">
        <v>40.5</v>
      </c>
      <c r="P19" s="76">
        <v>43.6</v>
      </c>
      <c r="Q19" s="97">
        <v>33.9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7.1349999999999998</v>
      </c>
      <c r="C23" s="293">
        <v>10.788</v>
      </c>
      <c r="D23" s="294"/>
      <c r="E23" s="295"/>
      <c r="F23" s="78">
        <v>6.4649999999999999</v>
      </c>
      <c r="G23" s="79">
        <v>7.7119999999999997</v>
      </c>
      <c r="H23" s="293">
        <v>7.0750000000000002</v>
      </c>
      <c r="I23" s="294"/>
      <c r="J23" s="295"/>
      <c r="K23" s="78">
        <v>22.518999999999998</v>
      </c>
      <c r="L23" s="79">
        <v>29.882000000000001</v>
      </c>
      <c r="M23" s="102">
        <v>27.641999999999999</v>
      </c>
      <c r="N23" s="79">
        <v>33.558</v>
      </c>
      <c r="O23" s="293">
        <v>40.069000000000003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20</v>
      </c>
      <c r="D25" s="40">
        <v>35</v>
      </c>
      <c r="E25" s="45">
        <v>25</v>
      </c>
      <c r="F25" s="39">
        <v>800</v>
      </c>
      <c r="G25" s="40">
        <v>300</v>
      </c>
      <c r="H25" s="40">
        <v>30</v>
      </c>
      <c r="I25" s="40">
        <v>25</v>
      </c>
      <c r="J25" s="66">
        <v>25</v>
      </c>
      <c r="K25" s="39">
        <v>20</v>
      </c>
      <c r="L25" s="40">
        <v>500</v>
      </c>
      <c r="M25" s="71">
        <v>3000</v>
      </c>
      <c r="N25" s="40">
        <v>2300</v>
      </c>
      <c r="O25" s="40">
        <v>10</v>
      </c>
      <c r="P25" s="40">
        <v>12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22.5</v>
      </c>
      <c r="C26" s="59">
        <v>16.7</v>
      </c>
      <c r="D26" s="59">
        <v>18.5</v>
      </c>
      <c r="E26" s="60">
        <v>16.7</v>
      </c>
      <c r="F26" s="61">
        <v>56.7</v>
      </c>
      <c r="G26" s="49">
        <v>45.8</v>
      </c>
      <c r="H26" s="59">
        <v>23.5</v>
      </c>
      <c r="I26" s="59">
        <v>23.1</v>
      </c>
      <c r="J26" s="62">
        <v>23</v>
      </c>
      <c r="K26" s="112">
        <v>26.5</v>
      </c>
      <c r="L26" s="49">
        <v>37.4</v>
      </c>
      <c r="M26" s="113">
        <v>115.2</v>
      </c>
      <c r="N26" s="49">
        <v>61.3</v>
      </c>
      <c r="O26" s="59">
        <v>16</v>
      </c>
      <c r="P26" s="59">
        <v>17.899999999999999</v>
      </c>
      <c r="Q26" s="60">
        <v>15.3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14.798999999999999</v>
      </c>
      <c r="C30" s="41">
        <v>20.082999999999998</v>
      </c>
      <c r="D30" s="41">
        <v>23.672999999999998</v>
      </c>
      <c r="E30" s="315">
        <v>24.04</v>
      </c>
      <c r="F30" s="316"/>
      <c r="G30" s="55">
        <v>11.925000000000001</v>
      </c>
      <c r="H30" s="41">
        <v>13.978</v>
      </c>
      <c r="I30" s="41">
        <v>24.143000000000001</v>
      </c>
      <c r="J30" s="315">
        <v>29.692</v>
      </c>
      <c r="K30" s="317"/>
      <c r="L30" s="316"/>
      <c r="M30" s="55">
        <v>3.169</v>
      </c>
      <c r="N30" s="41">
        <v>4.6230000000000002</v>
      </c>
      <c r="O30" s="315">
        <v>7.9279999999999999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50</v>
      </c>
      <c r="D32" s="40">
        <v>25</v>
      </c>
      <c r="E32" s="40">
        <v>20</v>
      </c>
      <c r="F32" s="66">
        <v>15</v>
      </c>
      <c r="G32" s="39">
        <v>10</v>
      </c>
      <c r="H32" s="40">
        <v>320</v>
      </c>
      <c r="I32" s="40">
        <v>2700</v>
      </c>
      <c r="J32" s="40">
        <v>20</v>
      </c>
      <c r="K32" s="40">
        <v>15</v>
      </c>
      <c r="L32" s="45">
        <v>15</v>
      </c>
      <c r="M32" s="39">
        <v>140</v>
      </c>
      <c r="N32" s="40">
        <v>190</v>
      </c>
      <c r="O32" s="40">
        <v>200</v>
      </c>
      <c r="P32" s="40">
        <v>160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38</v>
      </c>
      <c r="C33" s="93">
        <v>38.299999999999997</v>
      </c>
      <c r="D33" s="93">
        <v>26.3</v>
      </c>
      <c r="E33" s="93">
        <v>19.3</v>
      </c>
      <c r="F33" s="94">
        <v>18.7</v>
      </c>
      <c r="G33" s="104">
        <v>18.600000000000001</v>
      </c>
      <c r="H33" s="93">
        <v>37.6</v>
      </c>
      <c r="I33" s="93">
        <v>69.099999999999994</v>
      </c>
      <c r="J33" s="93">
        <v>16.5</v>
      </c>
      <c r="K33" s="93">
        <v>15.8</v>
      </c>
      <c r="L33" s="98">
        <v>15.8</v>
      </c>
      <c r="M33" s="93">
        <v>26.3</v>
      </c>
      <c r="N33" s="93">
        <v>26.8</v>
      </c>
      <c r="O33" s="93">
        <v>28.4</v>
      </c>
      <c r="P33" s="93">
        <v>30.2</v>
      </c>
      <c r="Q33" s="98">
        <v>29.8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56">
        <v>5.0149999999999997</v>
      </c>
      <c r="K44" s="79">
        <v>10.755000000000001</v>
      </c>
      <c r="L44" s="293">
        <v>18.812000000000001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20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21.4</v>
      </c>
      <c r="K47" s="49">
        <v>18.3</v>
      </c>
      <c r="L47" s="49">
        <v>17.600000000000001</v>
      </c>
      <c r="M47" s="49">
        <v>17.7</v>
      </c>
      <c r="N47" s="114">
        <v>17.8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15.81</v>
      </c>
      <c r="D51" s="294"/>
      <c r="E51" s="295"/>
      <c r="F51" s="307">
        <v>14.718999999999999</v>
      </c>
      <c r="G51" s="294"/>
      <c r="H51" s="308"/>
      <c r="I51" s="293">
        <v>6.7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306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210</v>
      </c>
      <c r="E53" s="80" t="s">
        <v>29</v>
      </c>
      <c r="F53" s="39">
        <v>130</v>
      </c>
      <c r="G53" s="73">
        <v>220</v>
      </c>
      <c r="H53" s="73">
        <v>400</v>
      </c>
      <c r="I53" s="40">
        <v>50</v>
      </c>
      <c r="J53" s="40">
        <v>50</v>
      </c>
      <c r="K53" s="45">
        <v>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34.299999999999997</v>
      </c>
      <c r="D54" s="74">
        <v>28.7</v>
      </c>
      <c r="E54" s="75" t="s">
        <v>29</v>
      </c>
      <c r="F54" s="67">
        <v>25.2</v>
      </c>
      <c r="G54" s="105">
        <v>27.6</v>
      </c>
      <c r="H54" s="99">
        <v>30.4</v>
      </c>
      <c r="I54" s="59">
        <v>27.2</v>
      </c>
      <c r="J54" s="76">
        <v>27.6</v>
      </c>
      <c r="K54" s="60">
        <v>26.6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80"/>
  <sheetViews>
    <sheetView zoomScale="90" zoomScaleNormal="9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43900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15.756</v>
      </c>
      <c r="E9" s="293">
        <v>17.295000000000002</v>
      </c>
      <c r="F9" s="294"/>
      <c r="G9" s="295"/>
      <c r="H9" s="157" t="s">
        <v>29</v>
      </c>
      <c r="I9" s="81" t="s">
        <v>29</v>
      </c>
      <c r="J9" s="79">
        <v>12.242000000000001</v>
      </c>
      <c r="K9" s="293">
        <v>16.555</v>
      </c>
      <c r="L9" s="294"/>
      <c r="M9" s="295"/>
      <c r="N9" s="78" t="s">
        <v>29</v>
      </c>
      <c r="O9" s="79">
        <v>15.837999999999999</v>
      </c>
      <c r="P9" s="293">
        <v>23.55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420</v>
      </c>
      <c r="F11" s="40">
        <v>400</v>
      </c>
      <c r="G11" s="45">
        <v>500</v>
      </c>
      <c r="H11" s="39" t="s">
        <v>29</v>
      </c>
      <c r="I11" s="40" t="s">
        <v>29</v>
      </c>
      <c r="J11" s="40">
        <v>230</v>
      </c>
      <c r="K11" s="40">
        <v>200</v>
      </c>
      <c r="L11" s="40">
        <v>200</v>
      </c>
      <c r="M11" s="45">
        <v>220</v>
      </c>
      <c r="N11" s="39" t="s">
        <v>29</v>
      </c>
      <c r="O11" s="40">
        <v>90</v>
      </c>
      <c r="P11" s="40">
        <v>100</v>
      </c>
      <c r="Q11" s="40">
        <v>500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35.1</v>
      </c>
      <c r="E12" s="95">
        <v>36.6</v>
      </c>
      <c r="F12" s="95">
        <v>38.9</v>
      </c>
      <c r="G12" s="48">
        <v>40</v>
      </c>
      <c r="H12" s="46" t="s">
        <v>29</v>
      </c>
      <c r="I12" s="47" t="s">
        <v>29</v>
      </c>
      <c r="J12" s="74">
        <v>28.6</v>
      </c>
      <c r="K12" s="95">
        <v>28.5</v>
      </c>
      <c r="L12" s="95">
        <v>25.4</v>
      </c>
      <c r="M12" s="96">
        <v>28.3</v>
      </c>
      <c r="N12" s="46" t="s">
        <v>29</v>
      </c>
      <c r="O12" s="74">
        <v>21.7</v>
      </c>
      <c r="P12" s="74">
        <v>23.1</v>
      </c>
      <c r="Q12" s="74">
        <v>29.9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3.8620000000000001</v>
      </c>
      <c r="C16" s="138">
        <v>10.372</v>
      </c>
      <c r="D16" s="158">
        <v>19.318000000000001</v>
      </c>
      <c r="E16" s="79">
        <v>21.808</v>
      </c>
      <c r="F16" s="293">
        <v>23.890999999999998</v>
      </c>
      <c r="G16" s="294"/>
      <c r="H16" s="295"/>
      <c r="I16" s="78">
        <v>9.1950000000000003</v>
      </c>
      <c r="J16" s="79">
        <v>16.513000000000002</v>
      </c>
      <c r="K16" s="79">
        <v>19.783999999999999</v>
      </c>
      <c r="L16" s="321">
        <v>21.082000000000001</v>
      </c>
      <c r="M16" s="322"/>
      <c r="N16" s="323"/>
      <c r="O16" s="307">
        <v>16.103999999999999</v>
      </c>
      <c r="P16" s="308"/>
      <c r="Q16" s="80">
        <v>14.192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20</v>
      </c>
      <c r="C18" s="140">
        <v>20</v>
      </c>
      <c r="D18" s="73">
        <v>3000</v>
      </c>
      <c r="E18" s="40">
        <v>2300</v>
      </c>
      <c r="F18" s="40">
        <v>180</v>
      </c>
      <c r="G18" s="40">
        <v>180</v>
      </c>
      <c r="H18" s="45">
        <v>280</v>
      </c>
      <c r="I18" s="40">
        <v>25</v>
      </c>
      <c r="J18" s="40">
        <v>250</v>
      </c>
      <c r="K18" s="40">
        <v>2000</v>
      </c>
      <c r="L18" s="40">
        <v>12</v>
      </c>
      <c r="M18" s="40">
        <v>15</v>
      </c>
      <c r="N18" s="40">
        <v>12</v>
      </c>
      <c r="O18" s="39">
        <v>450</v>
      </c>
      <c r="P18" s="40">
        <v>450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>
        <v>16.7</v>
      </c>
      <c r="C19" s="93">
        <v>21.8</v>
      </c>
      <c r="D19" s="93">
        <v>49.8</v>
      </c>
      <c r="E19" s="93">
        <v>49.6</v>
      </c>
      <c r="F19" s="76">
        <v>25</v>
      </c>
      <c r="G19" s="76">
        <v>25.6</v>
      </c>
      <c r="H19" s="109">
        <v>27.3</v>
      </c>
      <c r="I19" s="93">
        <v>23.8</v>
      </c>
      <c r="J19" s="93">
        <v>27.8</v>
      </c>
      <c r="K19" s="93">
        <v>44.8</v>
      </c>
      <c r="L19" s="76">
        <v>15.6</v>
      </c>
      <c r="M19" s="76">
        <v>15.2</v>
      </c>
      <c r="N19" s="110">
        <v>14.9</v>
      </c>
      <c r="O19" s="111">
        <v>38.799999999999997</v>
      </c>
      <c r="P19" s="76">
        <v>41.1</v>
      </c>
      <c r="Q19" s="97">
        <v>34.5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7.4429999999999996</v>
      </c>
      <c r="C23" s="293">
        <v>10.728</v>
      </c>
      <c r="D23" s="294"/>
      <c r="E23" s="295"/>
      <c r="F23" s="78">
        <v>6.1059999999999999</v>
      </c>
      <c r="G23" s="79">
        <v>7.52</v>
      </c>
      <c r="H23" s="293">
        <v>6.4119999999999999</v>
      </c>
      <c r="I23" s="294"/>
      <c r="J23" s="295"/>
      <c r="K23" s="78">
        <v>22.548999999999999</v>
      </c>
      <c r="L23" s="79">
        <v>29.812000000000001</v>
      </c>
      <c r="M23" s="102">
        <v>27.734999999999999</v>
      </c>
      <c r="N23" s="79">
        <v>33.536999999999999</v>
      </c>
      <c r="O23" s="293">
        <v>40.274000000000001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35</v>
      </c>
      <c r="C25" s="40">
        <v>25</v>
      </c>
      <c r="D25" s="40">
        <v>40</v>
      </c>
      <c r="E25" s="45">
        <v>60</v>
      </c>
      <c r="F25" s="39">
        <v>450</v>
      </c>
      <c r="G25" s="40">
        <v>380</v>
      </c>
      <c r="H25" s="40">
        <v>25</v>
      </c>
      <c r="I25" s="40">
        <v>25</v>
      </c>
      <c r="J25" s="66">
        <v>25</v>
      </c>
      <c r="K25" s="39">
        <v>35</v>
      </c>
      <c r="L25" s="40">
        <v>800</v>
      </c>
      <c r="M25" s="71">
        <v>3300</v>
      </c>
      <c r="N25" s="40">
        <v>1800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21.7</v>
      </c>
      <c r="C26" s="59">
        <v>18.100000000000001</v>
      </c>
      <c r="D26" s="59">
        <v>19.100000000000001</v>
      </c>
      <c r="E26" s="60">
        <v>21.7</v>
      </c>
      <c r="F26" s="61">
        <v>34.299999999999997</v>
      </c>
      <c r="G26" s="49">
        <v>31.8</v>
      </c>
      <c r="H26" s="59">
        <v>16.8</v>
      </c>
      <c r="I26" s="59">
        <v>16.7</v>
      </c>
      <c r="J26" s="62">
        <v>16.600000000000001</v>
      </c>
      <c r="K26" s="112">
        <v>28.8</v>
      </c>
      <c r="L26" s="49">
        <v>42.1</v>
      </c>
      <c r="M26" s="113">
        <v>103.9</v>
      </c>
      <c r="N26" s="49">
        <v>51.5</v>
      </c>
      <c r="O26" s="59">
        <v>15.6</v>
      </c>
      <c r="P26" s="59">
        <v>15.2</v>
      </c>
      <c r="Q26" s="60">
        <v>15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14.705</v>
      </c>
      <c r="C30" s="41">
        <v>20.052</v>
      </c>
      <c r="D30" s="41">
        <v>23.562999999999999</v>
      </c>
      <c r="E30" s="315">
        <v>23.123000000000001</v>
      </c>
      <c r="F30" s="316"/>
      <c r="G30" s="55">
        <v>11.888999999999999</v>
      </c>
      <c r="H30" s="41">
        <v>13.933</v>
      </c>
      <c r="I30" s="41">
        <v>24.148</v>
      </c>
      <c r="J30" s="315">
        <v>29.587</v>
      </c>
      <c r="K30" s="317"/>
      <c r="L30" s="316"/>
      <c r="M30" s="55">
        <v>2.8039999999999998</v>
      </c>
      <c r="N30" s="41">
        <v>4.7640000000000002</v>
      </c>
      <c r="O30" s="315">
        <v>7.8280000000000003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60</v>
      </c>
      <c r="D32" s="40">
        <v>25</v>
      </c>
      <c r="E32" s="40">
        <v>20</v>
      </c>
      <c r="F32" s="66">
        <v>20</v>
      </c>
      <c r="G32" s="39">
        <v>15</v>
      </c>
      <c r="H32" s="40">
        <v>350</v>
      </c>
      <c r="I32" s="40">
        <v>3000</v>
      </c>
      <c r="J32" s="40">
        <v>25</v>
      </c>
      <c r="K32" s="40">
        <v>20</v>
      </c>
      <c r="L32" s="45">
        <v>20</v>
      </c>
      <c r="M32" s="39">
        <v>100</v>
      </c>
      <c r="N32" s="40">
        <v>200</v>
      </c>
      <c r="O32" s="40">
        <v>150</v>
      </c>
      <c r="P32" s="40">
        <v>200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28.4</v>
      </c>
      <c r="C33" s="93">
        <v>28.4</v>
      </c>
      <c r="D33" s="93">
        <v>18.7</v>
      </c>
      <c r="E33" s="93">
        <v>15.2</v>
      </c>
      <c r="F33" s="94">
        <v>15.3</v>
      </c>
      <c r="G33" s="104">
        <v>22</v>
      </c>
      <c r="H33" s="93">
        <v>36.700000000000003</v>
      </c>
      <c r="I33" s="93">
        <v>80.3</v>
      </c>
      <c r="J33" s="93">
        <v>16.2</v>
      </c>
      <c r="K33" s="93">
        <v>15.8</v>
      </c>
      <c r="L33" s="98">
        <v>15.7</v>
      </c>
      <c r="M33" s="93">
        <v>22.3</v>
      </c>
      <c r="N33" s="93">
        <v>24.3</v>
      </c>
      <c r="O33" s="93">
        <v>25.1</v>
      </c>
      <c r="P33" s="93">
        <v>27.7</v>
      </c>
      <c r="Q33" s="98">
        <v>27.9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58">
        <v>4.8920000000000003</v>
      </c>
      <c r="K44" s="79">
        <v>10.57</v>
      </c>
      <c r="L44" s="293">
        <v>18.670999999999999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20</v>
      </c>
      <c r="L46" s="40">
        <v>20</v>
      </c>
      <c r="M46" s="40">
        <v>25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22.8</v>
      </c>
      <c r="K47" s="49">
        <v>20.2</v>
      </c>
      <c r="L47" s="49">
        <v>19.3</v>
      </c>
      <c r="M47" s="49">
        <v>19.899999999999999</v>
      </c>
      <c r="N47" s="114">
        <v>19.100000000000001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15.702</v>
      </c>
      <c r="D51" s="294"/>
      <c r="E51" s="295"/>
      <c r="F51" s="307">
        <v>14.523999999999999</v>
      </c>
      <c r="G51" s="294"/>
      <c r="H51" s="308"/>
      <c r="I51" s="293">
        <v>6.1550000000000002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306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280</v>
      </c>
      <c r="D53" s="66">
        <v>220</v>
      </c>
      <c r="E53" s="80" t="s">
        <v>29</v>
      </c>
      <c r="F53" s="39">
        <v>380</v>
      </c>
      <c r="G53" s="73">
        <v>400</v>
      </c>
      <c r="H53" s="73">
        <v>500</v>
      </c>
      <c r="I53" s="40">
        <v>55</v>
      </c>
      <c r="J53" s="40">
        <v>75</v>
      </c>
      <c r="K53" s="45">
        <v>60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28.9</v>
      </c>
      <c r="D54" s="74">
        <v>30.7</v>
      </c>
      <c r="E54" s="75" t="s">
        <v>29</v>
      </c>
      <c r="F54" s="67">
        <v>30.1</v>
      </c>
      <c r="G54" s="105">
        <v>31.4</v>
      </c>
      <c r="H54" s="99">
        <v>31.8</v>
      </c>
      <c r="I54" s="59">
        <v>20.7</v>
      </c>
      <c r="J54" s="76">
        <v>19.3</v>
      </c>
      <c r="K54" s="60">
        <v>19.2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80"/>
  <sheetViews>
    <sheetView topLeftCell="A5" zoomScale="90" zoomScaleNormal="9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43908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14.503</v>
      </c>
      <c r="E9" s="293">
        <v>20.718</v>
      </c>
      <c r="F9" s="294"/>
      <c r="G9" s="295"/>
      <c r="H9" s="163" t="s">
        <v>29</v>
      </c>
      <c r="I9" s="81" t="s">
        <v>29</v>
      </c>
      <c r="J9" s="79">
        <v>10.749000000000001</v>
      </c>
      <c r="K9" s="293">
        <v>15.381</v>
      </c>
      <c r="L9" s="294"/>
      <c r="M9" s="295"/>
      <c r="N9" s="78" t="s">
        <v>29</v>
      </c>
      <c r="O9" s="79">
        <v>15.958</v>
      </c>
      <c r="P9" s="293">
        <v>23.457000000000001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380</v>
      </c>
      <c r="F11" s="40">
        <v>400</v>
      </c>
      <c r="G11" s="45">
        <v>750</v>
      </c>
      <c r="H11" s="39" t="s">
        <v>29</v>
      </c>
      <c r="I11" s="40" t="s">
        <v>29</v>
      </c>
      <c r="J11" s="40">
        <v>220</v>
      </c>
      <c r="K11" s="40">
        <v>220</v>
      </c>
      <c r="L11" s="40">
        <v>200</v>
      </c>
      <c r="M11" s="45">
        <v>220</v>
      </c>
      <c r="N11" s="39" t="s">
        <v>29</v>
      </c>
      <c r="O11" s="40">
        <v>100</v>
      </c>
      <c r="P11" s="40">
        <v>90</v>
      </c>
      <c r="Q11" s="40">
        <v>420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32.9</v>
      </c>
      <c r="E12" s="95">
        <v>34.4</v>
      </c>
      <c r="F12" s="95">
        <v>36.6</v>
      </c>
      <c r="G12" s="48">
        <v>39.5</v>
      </c>
      <c r="H12" s="46" t="s">
        <v>29</v>
      </c>
      <c r="I12" s="47" t="s">
        <v>29</v>
      </c>
      <c r="J12" s="74">
        <v>27.6</v>
      </c>
      <c r="K12" s="95">
        <v>27.6</v>
      </c>
      <c r="L12" s="95">
        <v>28.1</v>
      </c>
      <c r="M12" s="96">
        <v>28.2</v>
      </c>
      <c r="N12" s="46" t="s">
        <v>29</v>
      </c>
      <c r="O12" s="74">
        <v>24.6</v>
      </c>
      <c r="P12" s="74">
        <v>26.2</v>
      </c>
      <c r="Q12" s="74">
        <v>37.799999999999997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3.7189999999999999</v>
      </c>
      <c r="C16" s="138">
        <v>10.102</v>
      </c>
      <c r="D16" s="164">
        <v>19.207000000000001</v>
      </c>
      <c r="E16" s="79">
        <v>21.733000000000001</v>
      </c>
      <c r="F16" s="293">
        <v>25.023</v>
      </c>
      <c r="G16" s="294"/>
      <c r="H16" s="295"/>
      <c r="I16" s="78">
        <v>8.3529999999999998</v>
      </c>
      <c r="J16" s="79">
        <v>16.436</v>
      </c>
      <c r="K16" s="79">
        <v>19.808</v>
      </c>
      <c r="L16" s="321">
        <v>21.166</v>
      </c>
      <c r="M16" s="322"/>
      <c r="N16" s="323"/>
      <c r="O16" s="307">
        <v>17.922999999999998</v>
      </c>
      <c r="P16" s="308"/>
      <c r="Q16" s="80">
        <v>14.629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12</v>
      </c>
      <c r="C18" s="140">
        <v>15</v>
      </c>
      <c r="D18" s="73">
        <v>2500</v>
      </c>
      <c r="E18" s="40">
        <v>2300</v>
      </c>
      <c r="F18" s="40">
        <v>200</v>
      </c>
      <c r="G18" s="40">
        <v>200</v>
      </c>
      <c r="H18" s="45">
        <v>500</v>
      </c>
      <c r="I18" s="40">
        <v>30</v>
      </c>
      <c r="J18" s="40">
        <v>250</v>
      </c>
      <c r="K18" s="40">
        <v>1800</v>
      </c>
      <c r="L18" s="40">
        <v>15</v>
      </c>
      <c r="M18" s="40">
        <v>15</v>
      </c>
      <c r="N18" s="40">
        <v>15</v>
      </c>
      <c r="O18" s="39">
        <v>520</v>
      </c>
      <c r="P18" s="40">
        <v>180</v>
      </c>
      <c r="Q18" s="45">
        <v>250</v>
      </c>
      <c r="R18" s="53"/>
    </row>
    <row r="19" spans="1:18" ht="11.25" customHeight="1" thickBot="1" x14ac:dyDescent="0.2">
      <c r="A19" s="85" t="s">
        <v>28</v>
      </c>
      <c r="B19" s="93">
        <v>15.3</v>
      </c>
      <c r="C19" s="93">
        <v>21.4</v>
      </c>
      <c r="D19" s="93">
        <v>49.6</v>
      </c>
      <c r="E19" s="93">
        <v>48.7</v>
      </c>
      <c r="F19" s="76">
        <v>23.2</v>
      </c>
      <c r="G19" s="76">
        <v>25.1</v>
      </c>
      <c r="H19" s="109">
        <v>31.8</v>
      </c>
      <c r="I19" s="93">
        <v>22.6</v>
      </c>
      <c r="J19" s="93">
        <v>26.6</v>
      </c>
      <c r="K19" s="93">
        <v>41.6</v>
      </c>
      <c r="L19" s="76">
        <v>15.1</v>
      </c>
      <c r="M19" s="76">
        <v>14.6</v>
      </c>
      <c r="N19" s="110">
        <v>14.3</v>
      </c>
      <c r="O19" s="111">
        <v>34.700000000000003</v>
      </c>
      <c r="P19" s="76">
        <v>36.299999999999997</v>
      </c>
      <c r="Q19" s="97">
        <v>28.9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6.343</v>
      </c>
      <c r="C23" s="293">
        <v>10.334</v>
      </c>
      <c r="D23" s="294"/>
      <c r="E23" s="295"/>
      <c r="F23" s="78">
        <v>6.2450000000000001</v>
      </c>
      <c r="G23" s="79">
        <v>7.6449999999999996</v>
      </c>
      <c r="H23" s="293">
        <v>6.8789999999999996</v>
      </c>
      <c r="I23" s="294"/>
      <c r="J23" s="295"/>
      <c r="K23" s="78">
        <v>22.587</v>
      </c>
      <c r="L23" s="79">
        <v>29.773</v>
      </c>
      <c r="M23" s="102">
        <v>27.79</v>
      </c>
      <c r="N23" s="79">
        <v>33.652000000000001</v>
      </c>
      <c r="O23" s="293">
        <v>39.988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40</v>
      </c>
      <c r="C25" s="40">
        <v>25</v>
      </c>
      <c r="D25" s="40">
        <v>50</v>
      </c>
      <c r="E25" s="45">
        <v>60</v>
      </c>
      <c r="F25" s="39">
        <v>300</v>
      </c>
      <c r="G25" s="40">
        <v>500</v>
      </c>
      <c r="H25" s="40">
        <v>25</v>
      </c>
      <c r="I25" s="40">
        <v>30</v>
      </c>
      <c r="J25" s="66">
        <v>30</v>
      </c>
      <c r="K25" s="39">
        <v>30</v>
      </c>
      <c r="L25" s="40">
        <v>450</v>
      </c>
      <c r="M25" s="71">
        <v>3200</v>
      </c>
      <c r="N25" s="40">
        <v>1600</v>
      </c>
      <c r="O25" s="40">
        <v>15</v>
      </c>
      <c r="P25" s="40">
        <v>15</v>
      </c>
      <c r="Q25" s="45">
        <v>15</v>
      </c>
      <c r="R25" s="53"/>
    </row>
    <row r="26" spans="1:18" ht="11.25" customHeight="1" thickBot="1" x14ac:dyDescent="0.2">
      <c r="A26" s="85" t="s">
        <v>28</v>
      </c>
      <c r="B26" s="61">
        <v>21.5</v>
      </c>
      <c r="C26" s="59">
        <v>19.3</v>
      </c>
      <c r="D26" s="59">
        <v>21.7</v>
      </c>
      <c r="E26" s="60">
        <v>22.7</v>
      </c>
      <c r="F26" s="61">
        <v>26.2</v>
      </c>
      <c r="G26" s="49">
        <v>30.8</v>
      </c>
      <c r="H26" s="59">
        <v>15.4</v>
      </c>
      <c r="I26" s="59">
        <v>15.4</v>
      </c>
      <c r="J26" s="62">
        <v>15.5</v>
      </c>
      <c r="K26" s="112">
        <v>16.3</v>
      </c>
      <c r="L26" s="49">
        <v>23.9</v>
      </c>
      <c r="M26" s="113">
        <v>103.4</v>
      </c>
      <c r="N26" s="49">
        <v>33.299999999999997</v>
      </c>
      <c r="O26" s="59">
        <v>10.8</v>
      </c>
      <c r="P26" s="59">
        <v>10.7</v>
      </c>
      <c r="Q26" s="60">
        <v>10.6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14.765000000000001</v>
      </c>
      <c r="C30" s="41">
        <v>20.152000000000001</v>
      </c>
      <c r="D30" s="41">
        <v>23.596</v>
      </c>
      <c r="E30" s="315">
        <v>23.917999999999999</v>
      </c>
      <c r="F30" s="316"/>
      <c r="G30" s="55">
        <v>11.813000000000001</v>
      </c>
      <c r="H30" s="41">
        <v>13.991</v>
      </c>
      <c r="I30" s="41">
        <v>24.158000000000001</v>
      </c>
      <c r="J30" s="315">
        <v>31.071999999999999</v>
      </c>
      <c r="K30" s="317"/>
      <c r="L30" s="316"/>
      <c r="M30" s="55">
        <v>2.7040000000000002</v>
      </c>
      <c r="N30" s="41">
        <v>3.41</v>
      </c>
      <c r="O30" s="315">
        <v>7.3040000000000003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60</v>
      </c>
      <c r="D32" s="40">
        <v>25</v>
      </c>
      <c r="E32" s="40">
        <v>20</v>
      </c>
      <c r="F32" s="66">
        <v>15</v>
      </c>
      <c r="G32" s="39">
        <v>15</v>
      </c>
      <c r="H32" s="40">
        <v>380</v>
      </c>
      <c r="I32" s="40">
        <v>4000</v>
      </c>
      <c r="J32" s="40">
        <v>30</v>
      </c>
      <c r="K32" s="40">
        <v>25</v>
      </c>
      <c r="L32" s="45">
        <v>25</v>
      </c>
      <c r="M32" s="39">
        <v>65</v>
      </c>
      <c r="N32" s="40">
        <v>160</v>
      </c>
      <c r="O32" s="40">
        <v>180</v>
      </c>
      <c r="P32" s="40">
        <v>180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24.5</v>
      </c>
      <c r="C33" s="93">
        <v>24.9</v>
      </c>
      <c r="D33" s="93">
        <v>16.399999999999999</v>
      </c>
      <c r="E33" s="93">
        <v>13.6</v>
      </c>
      <c r="F33" s="94">
        <v>13.8</v>
      </c>
      <c r="G33" s="104">
        <v>27.3</v>
      </c>
      <c r="H33" s="93">
        <v>48.3</v>
      </c>
      <c r="I33" s="93">
        <v>101.3</v>
      </c>
      <c r="J33" s="93">
        <v>22.8</v>
      </c>
      <c r="K33" s="93">
        <v>22.3</v>
      </c>
      <c r="L33" s="98">
        <v>22.1</v>
      </c>
      <c r="M33" s="93">
        <v>17.899999999999999</v>
      </c>
      <c r="N33" s="93">
        <v>24.1</v>
      </c>
      <c r="O33" s="93">
        <v>26.1</v>
      </c>
      <c r="P33" s="93">
        <v>27.5</v>
      </c>
      <c r="Q33" s="98">
        <v>27.5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64">
        <v>4.9939999999999998</v>
      </c>
      <c r="K44" s="79">
        <v>10.878</v>
      </c>
      <c r="L44" s="293">
        <v>17.776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25</v>
      </c>
      <c r="K46" s="40">
        <v>25</v>
      </c>
      <c r="L46" s="40">
        <v>25</v>
      </c>
      <c r="M46" s="40">
        <v>25</v>
      </c>
      <c r="N46" s="45">
        <v>25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24.6</v>
      </c>
      <c r="K47" s="49">
        <v>24.2</v>
      </c>
      <c r="L47" s="49">
        <v>24.9</v>
      </c>
      <c r="M47" s="49">
        <v>24.4</v>
      </c>
      <c r="N47" s="114">
        <v>24.4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15.555</v>
      </c>
      <c r="D51" s="294"/>
      <c r="E51" s="295"/>
      <c r="F51" s="307">
        <v>13.343</v>
      </c>
      <c r="G51" s="294"/>
      <c r="H51" s="308"/>
      <c r="I51" s="293">
        <v>6.5919999999999996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306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280</v>
      </c>
      <c r="D53" s="66">
        <v>220</v>
      </c>
      <c r="E53" s="80" t="s">
        <v>29</v>
      </c>
      <c r="F53" s="39">
        <v>400</v>
      </c>
      <c r="G53" s="73">
        <v>400</v>
      </c>
      <c r="H53" s="73">
        <v>400</v>
      </c>
      <c r="I53" s="40">
        <v>45</v>
      </c>
      <c r="J53" s="40">
        <v>60</v>
      </c>
      <c r="K53" s="45">
        <v>60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27.8</v>
      </c>
      <c r="D54" s="74">
        <v>32.700000000000003</v>
      </c>
      <c r="E54" s="75" t="s">
        <v>29</v>
      </c>
      <c r="F54" s="67">
        <v>29.3</v>
      </c>
      <c r="G54" s="105">
        <v>29.9</v>
      </c>
      <c r="H54" s="99">
        <v>29.8</v>
      </c>
      <c r="I54" s="59">
        <v>19.3</v>
      </c>
      <c r="J54" s="76">
        <v>17.600000000000001</v>
      </c>
      <c r="K54" s="60">
        <v>17.399999999999999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80"/>
  <sheetViews>
    <sheetView topLeftCell="A18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43913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16.100000000000001</v>
      </c>
      <c r="E9" s="293">
        <v>20.32</v>
      </c>
      <c r="F9" s="294"/>
      <c r="G9" s="295"/>
      <c r="H9" s="160" t="s">
        <v>29</v>
      </c>
      <c r="I9" s="81" t="s">
        <v>29</v>
      </c>
      <c r="J9" s="79">
        <v>12.257999999999999</v>
      </c>
      <c r="K9" s="293">
        <v>11.5</v>
      </c>
      <c r="L9" s="294"/>
      <c r="M9" s="295"/>
      <c r="N9" s="78" t="s">
        <v>29</v>
      </c>
      <c r="O9" s="79">
        <v>15.965999999999999</v>
      </c>
      <c r="P9" s="293">
        <v>23.699000000000002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400</v>
      </c>
      <c r="F11" s="40">
        <v>350</v>
      </c>
      <c r="G11" s="45">
        <v>380</v>
      </c>
      <c r="H11" s="39" t="s">
        <v>29</v>
      </c>
      <c r="I11" s="40" t="s">
        <v>29</v>
      </c>
      <c r="J11" s="40">
        <v>210</v>
      </c>
      <c r="K11" s="40">
        <v>230</v>
      </c>
      <c r="L11" s="40">
        <v>160</v>
      </c>
      <c r="M11" s="45">
        <v>170</v>
      </c>
      <c r="N11" s="39" t="s">
        <v>29</v>
      </c>
      <c r="O11" s="40">
        <v>50</v>
      </c>
      <c r="P11" s="40">
        <v>75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37</v>
      </c>
      <c r="E12" s="95">
        <v>39.1</v>
      </c>
      <c r="F12" s="95">
        <v>40.9</v>
      </c>
      <c r="G12" s="48">
        <v>41.5</v>
      </c>
      <c r="H12" s="46" t="s">
        <v>29</v>
      </c>
      <c r="I12" s="47" t="s">
        <v>29</v>
      </c>
      <c r="J12" s="74">
        <v>22.9</v>
      </c>
      <c r="K12" s="95">
        <v>24.8</v>
      </c>
      <c r="L12" s="95">
        <v>25</v>
      </c>
      <c r="M12" s="96">
        <v>24.9</v>
      </c>
      <c r="N12" s="46" t="s">
        <v>29</v>
      </c>
      <c r="O12" s="74">
        <v>22.9</v>
      </c>
      <c r="P12" s="74">
        <v>26</v>
      </c>
      <c r="Q12" s="74">
        <v>27.2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3.5649999999999999</v>
      </c>
      <c r="C16" s="138">
        <v>10.041</v>
      </c>
      <c r="D16" s="161">
        <v>19.225000000000001</v>
      </c>
      <c r="E16" s="79">
        <v>21.827000000000002</v>
      </c>
      <c r="F16" s="293">
        <v>24.978000000000002</v>
      </c>
      <c r="G16" s="294"/>
      <c r="H16" s="295"/>
      <c r="I16" s="78">
        <v>7.31</v>
      </c>
      <c r="J16" s="79">
        <v>16.338999999999999</v>
      </c>
      <c r="K16" s="79">
        <v>19.838000000000001</v>
      </c>
      <c r="L16" s="321">
        <v>21.094999999999999</v>
      </c>
      <c r="M16" s="322"/>
      <c r="N16" s="323"/>
      <c r="O16" s="307">
        <v>20.164999999999999</v>
      </c>
      <c r="P16" s="308"/>
      <c r="Q16" s="80">
        <v>16.835000000000001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30</v>
      </c>
      <c r="D18" s="73">
        <v>3100</v>
      </c>
      <c r="E18" s="40">
        <v>2300</v>
      </c>
      <c r="F18" s="40">
        <v>180</v>
      </c>
      <c r="G18" s="40">
        <v>150</v>
      </c>
      <c r="H18" s="45">
        <v>230</v>
      </c>
      <c r="I18" s="40">
        <v>20</v>
      </c>
      <c r="J18" s="40">
        <v>200</v>
      </c>
      <c r="K18" s="40">
        <v>1900</v>
      </c>
      <c r="L18" s="40">
        <v>15</v>
      </c>
      <c r="M18" s="40">
        <v>12</v>
      </c>
      <c r="N18" s="40">
        <v>20</v>
      </c>
      <c r="O18" s="39">
        <v>500</v>
      </c>
      <c r="P18" s="40">
        <v>490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>
        <v>14</v>
      </c>
      <c r="C19" s="93">
        <v>22.7</v>
      </c>
      <c r="D19" s="93">
        <v>46.9</v>
      </c>
      <c r="E19" s="93">
        <v>45.2</v>
      </c>
      <c r="F19" s="76">
        <v>25.6</v>
      </c>
      <c r="G19" s="76">
        <v>21.9</v>
      </c>
      <c r="H19" s="109">
        <v>24.5</v>
      </c>
      <c r="I19" s="93">
        <v>18</v>
      </c>
      <c r="J19" s="93">
        <v>24</v>
      </c>
      <c r="K19" s="93">
        <v>37</v>
      </c>
      <c r="L19" s="76">
        <v>14.8</v>
      </c>
      <c r="M19" s="76">
        <v>13.4</v>
      </c>
      <c r="N19" s="110">
        <v>13.3</v>
      </c>
      <c r="O19" s="111">
        <v>39.1</v>
      </c>
      <c r="P19" s="76">
        <v>42.2</v>
      </c>
      <c r="Q19" s="97">
        <v>30.4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7.1849999999999996</v>
      </c>
      <c r="C23" s="293">
        <v>10.061999999999999</v>
      </c>
      <c r="D23" s="294"/>
      <c r="E23" s="295"/>
      <c r="F23" s="78">
        <v>6.3479999999999999</v>
      </c>
      <c r="G23" s="79">
        <v>7.657</v>
      </c>
      <c r="H23" s="293">
        <v>6.8410000000000002</v>
      </c>
      <c r="I23" s="294"/>
      <c r="J23" s="295"/>
      <c r="K23" s="78">
        <v>22.649000000000001</v>
      </c>
      <c r="L23" s="79">
        <v>29.75</v>
      </c>
      <c r="M23" s="102">
        <v>27.788</v>
      </c>
      <c r="N23" s="79">
        <v>33.729999999999997</v>
      </c>
      <c r="O23" s="293">
        <v>40.83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25</v>
      </c>
      <c r="D25" s="40">
        <v>30</v>
      </c>
      <c r="E25" s="45">
        <v>50</v>
      </c>
      <c r="F25" s="39">
        <v>350</v>
      </c>
      <c r="G25" s="40">
        <v>350</v>
      </c>
      <c r="H25" s="40">
        <v>25</v>
      </c>
      <c r="I25" s="40">
        <v>25</v>
      </c>
      <c r="J25" s="66">
        <v>25</v>
      </c>
      <c r="K25" s="39">
        <v>20</v>
      </c>
      <c r="L25" s="40">
        <v>310</v>
      </c>
      <c r="M25" s="71">
        <v>3500</v>
      </c>
      <c r="N25" s="40">
        <v>2000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22.6</v>
      </c>
      <c r="C26" s="59">
        <v>19</v>
      </c>
      <c r="D26" s="59">
        <v>21.5</v>
      </c>
      <c r="E26" s="60">
        <v>19.8</v>
      </c>
      <c r="F26" s="61">
        <v>19.3</v>
      </c>
      <c r="G26" s="49">
        <v>21.5</v>
      </c>
      <c r="H26" s="59">
        <v>12.4</v>
      </c>
      <c r="I26" s="59">
        <v>12.3</v>
      </c>
      <c r="J26" s="62">
        <v>12.3</v>
      </c>
      <c r="K26" s="112">
        <v>19</v>
      </c>
      <c r="L26" s="49">
        <v>25.2</v>
      </c>
      <c r="M26" s="113">
        <v>109.6</v>
      </c>
      <c r="N26" s="49">
        <v>45.3</v>
      </c>
      <c r="O26" s="59">
        <v>13.3</v>
      </c>
      <c r="P26" s="59">
        <v>12.7</v>
      </c>
      <c r="Q26" s="60">
        <v>12.3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</v>
      </c>
      <c r="C30" s="41">
        <v>20.125</v>
      </c>
      <c r="D30" s="41">
        <v>23.658999999999999</v>
      </c>
      <c r="E30" s="315">
        <v>23.841000000000001</v>
      </c>
      <c r="F30" s="316"/>
      <c r="G30" s="55">
        <v>11.747999999999999</v>
      </c>
      <c r="H30" s="41">
        <v>13.96</v>
      </c>
      <c r="I30" s="41">
        <v>24.224</v>
      </c>
      <c r="J30" s="315">
        <v>31.622</v>
      </c>
      <c r="K30" s="317"/>
      <c r="L30" s="316"/>
      <c r="M30" s="55">
        <v>3.5590000000000002</v>
      </c>
      <c r="N30" s="41">
        <v>5.0469999999999997</v>
      </c>
      <c r="O30" s="315">
        <v>5.38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40</v>
      </c>
      <c r="D32" s="40">
        <v>15</v>
      </c>
      <c r="E32" s="40">
        <v>12</v>
      </c>
      <c r="F32" s="66">
        <v>12</v>
      </c>
      <c r="G32" s="39">
        <v>10</v>
      </c>
      <c r="H32" s="40">
        <v>390</v>
      </c>
      <c r="I32" s="40">
        <v>3200</v>
      </c>
      <c r="J32" s="40">
        <v>30</v>
      </c>
      <c r="K32" s="40">
        <v>20</v>
      </c>
      <c r="L32" s="45">
        <v>20</v>
      </c>
      <c r="M32" s="39">
        <v>75</v>
      </c>
      <c r="N32" s="40">
        <v>200</v>
      </c>
      <c r="O32" s="40">
        <v>190</v>
      </c>
      <c r="P32" s="40">
        <v>160</v>
      </c>
      <c r="Q32" s="45">
        <v>200</v>
      </c>
      <c r="R32" s="52"/>
    </row>
    <row r="33" spans="1:18" ht="11.25" customHeight="1" thickBot="1" x14ac:dyDescent="0.2">
      <c r="A33" s="90" t="s">
        <v>28</v>
      </c>
      <c r="B33" s="104">
        <v>16.600000000000001</v>
      </c>
      <c r="C33" s="93">
        <v>18.2</v>
      </c>
      <c r="D33" s="93">
        <v>13.8</v>
      </c>
      <c r="E33" s="93">
        <v>11.6</v>
      </c>
      <c r="F33" s="94">
        <v>11.6</v>
      </c>
      <c r="G33" s="104">
        <v>28.2</v>
      </c>
      <c r="H33" s="93">
        <v>50.6</v>
      </c>
      <c r="I33" s="93">
        <v>90.7</v>
      </c>
      <c r="J33" s="93">
        <v>27.3</v>
      </c>
      <c r="K33" s="93">
        <v>24.7</v>
      </c>
      <c r="L33" s="98">
        <v>23.9</v>
      </c>
      <c r="M33" s="93">
        <v>19.899999999999999</v>
      </c>
      <c r="N33" s="93">
        <v>24.7</v>
      </c>
      <c r="O33" s="93">
        <v>28.3</v>
      </c>
      <c r="P33" s="93">
        <v>28.9</v>
      </c>
      <c r="Q33" s="98">
        <v>28.7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61">
        <v>4.9950000000000001</v>
      </c>
      <c r="K44" s="79">
        <v>10.792999999999999</v>
      </c>
      <c r="L44" s="293">
        <v>20.591999999999999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15</v>
      </c>
      <c r="L46" s="40">
        <v>15</v>
      </c>
      <c r="M46" s="40">
        <v>12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33.700000000000003</v>
      </c>
      <c r="K47" s="49">
        <v>26</v>
      </c>
      <c r="L47" s="49">
        <v>24.1</v>
      </c>
      <c r="M47" s="49">
        <v>23.4</v>
      </c>
      <c r="N47" s="114">
        <v>22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17.137</v>
      </c>
      <c r="D51" s="294"/>
      <c r="E51" s="295"/>
      <c r="F51" s="307">
        <v>12.587999999999999</v>
      </c>
      <c r="G51" s="294"/>
      <c r="H51" s="308"/>
      <c r="I51" s="293">
        <v>6.5579999999999998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315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220</v>
      </c>
      <c r="E53" s="80" t="s">
        <v>29</v>
      </c>
      <c r="F53" s="39">
        <v>110</v>
      </c>
      <c r="G53" s="73">
        <v>110</v>
      </c>
      <c r="H53" s="73">
        <v>120</v>
      </c>
      <c r="I53" s="40">
        <v>50</v>
      </c>
      <c r="J53" s="40">
        <v>70</v>
      </c>
      <c r="K53" s="45">
        <v>55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27.2</v>
      </c>
      <c r="D54" s="74">
        <v>28.9</v>
      </c>
      <c r="E54" s="75" t="s">
        <v>29</v>
      </c>
      <c r="F54" s="67">
        <v>21.4</v>
      </c>
      <c r="G54" s="105">
        <v>21.7</v>
      </c>
      <c r="H54" s="99">
        <v>20</v>
      </c>
      <c r="I54" s="59">
        <v>13.5</v>
      </c>
      <c r="J54" s="76">
        <v>13.7</v>
      </c>
      <c r="K54" s="60">
        <v>13.1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80"/>
  <sheetViews>
    <sheetView topLeftCell="A13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43920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16.547999999999998</v>
      </c>
      <c r="E9" s="293">
        <v>21.548999999999999</v>
      </c>
      <c r="F9" s="294"/>
      <c r="G9" s="295"/>
      <c r="H9" s="165" t="s">
        <v>29</v>
      </c>
      <c r="I9" s="81" t="s">
        <v>29</v>
      </c>
      <c r="J9" s="79">
        <v>11.036</v>
      </c>
      <c r="K9" s="293">
        <v>17.524000000000001</v>
      </c>
      <c r="L9" s="294"/>
      <c r="M9" s="295"/>
      <c r="N9" s="78" t="s">
        <v>29</v>
      </c>
      <c r="O9" s="79">
        <v>16.091000000000001</v>
      </c>
      <c r="P9" s="293">
        <v>24.013000000000002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380</v>
      </c>
      <c r="F11" s="40">
        <v>420</v>
      </c>
      <c r="G11" s="45">
        <v>350</v>
      </c>
      <c r="H11" s="39" t="s">
        <v>29</v>
      </c>
      <c r="I11" s="40" t="s">
        <v>29</v>
      </c>
      <c r="J11" s="40">
        <v>250</v>
      </c>
      <c r="K11" s="40">
        <v>180</v>
      </c>
      <c r="L11" s="40">
        <v>160</v>
      </c>
      <c r="M11" s="45">
        <v>160</v>
      </c>
      <c r="N11" s="39" t="s">
        <v>29</v>
      </c>
      <c r="O11" s="40">
        <v>50</v>
      </c>
      <c r="P11" s="40">
        <v>50</v>
      </c>
      <c r="Q11" s="40">
        <v>220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28.1</v>
      </c>
      <c r="E12" s="95">
        <v>29.7</v>
      </c>
      <c r="F12" s="95">
        <v>31.1</v>
      </c>
      <c r="G12" s="48">
        <v>32.4</v>
      </c>
      <c r="H12" s="46" t="s">
        <v>29</v>
      </c>
      <c r="I12" s="47" t="s">
        <v>29</v>
      </c>
      <c r="J12" s="74">
        <v>18.7</v>
      </c>
      <c r="K12" s="95">
        <v>18.5</v>
      </c>
      <c r="L12" s="95">
        <v>18.899999999999999</v>
      </c>
      <c r="M12" s="96">
        <v>19.2</v>
      </c>
      <c r="N12" s="46" t="s">
        <v>29</v>
      </c>
      <c r="O12" s="74">
        <v>16.600000000000001</v>
      </c>
      <c r="P12" s="74">
        <v>17.399999999999999</v>
      </c>
      <c r="Q12" s="74">
        <v>22.2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2.4660000000000002</v>
      </c>
      <c r="C16" s="138">
        <v>10.029999999999999</v>
      </c>
      <c r="D16" s="166">
        <v>19.728000000000002</v>
      </c>
      <c r="E16" s="79">
        <v>22.105</v>
      </c>
      <c r="F16" s="293">
        <v>25.76</v>
      </c>
      <c r="G16" s="294"/>
      <c r="H16" s="295"/>
      <c r="I16" s="78">
        <v>4.3879999999999999</v>
      </c>
      <c r="J16" s="79">
        <v>16.09</v>
      </c>
      <c r="K16" s="79">
        <v>19.832000000000001</v>
      </c>
      <c r="L16" s="321">
        <v>21.594999999999999</v>
      </c>
      <c r="M16" s="322"/>
      <c r="N16" s="323"/>
      <c r="O16" s="307">
        <v>19.393999999999998</v>
      </c>
      <c r="P16" s="308"/>
      <c r="Q16" s="80">
        <v>16.498999999999999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15</v>
      </c>
      <c r="D18" s="73">
        <v>3100</v>
      </c>
      <c r="E18" s="40">
        <v>2200</v>
      </c>
      <c r="F18" s="40">
        <v>40</v>
      </c>
      <c r="G18" s="40">
        <v>60</v>
      </c>
      <c r="H18" s="45">
        <v>300</v>
      </c>
      <c r="I18" s="40">
        <v>20</v>
      </c>
      <c r="J18" s="40">
        <v>200</v>
      </c>
      <c r="K18" s="40">
        <v>2000</v>
      </c>
      <c r="L18" s="40">
        <v>12</v>
      </c>
      <c r="M18" s="40">
        <v>10</v>
      </c>
      <c r="N18" s="40">
        <v>12</v>
      </c>
      <c r="O18" s="39">
        <v>420</v>
      </c>
      <c r="P18" s="40">
        <v>480</v>
      </c>
      <c r="Q18" s="45">
        <v>280</v>
      </c>
      <c r="R18" s="53"/>
    </row>
    <row r="19" spans="1:18" ht="11.25" customHeight="1" thickBot="1" x14ac:dyDescent="0.2">
      <c r="A19" s="85" t="s">
        <v>28</v>
      </c>
      <c r="B19" s="93">
        <v>11</v>
      </c>
      <c r="C19" s="93">
        <v>15.4</v>
      </c>
      <c r="D19" s="93">
        <v>44.4</v>
      </c>
      <c r="E19" s="93">
        <v>41.3</v>
      </c>
      <c r="F19" s="76">
        <v>14.4</v>
      </c>
      <c r="G19" s="76">
        <v>15.3</v>
      </c>
      <c r="H19" s="109">
        <v>22.4</v>
      </c>
      <c r="I19" s="93">
        <v>13.3</v>
      </c>
      <c r="J19" s="93">
        <v>18.3</v>
      </c>
      <c r="K19" s="93">
        <v>39.6</v>
      </c>
      <c r="L19" s="76">
        <v>11.6</v>
      </c>
      <c r="M19" s="76">
        <v>11.6</v>
      </c>
      <c r="N19" s="110">
        <v>11.6</v>
      </c>
      <c r="O19" s="111">
        <v>33</v>
      </c>
      <c r="P19" s="76">
        <v>34.299999999999997</v>
      </c>
      <c r="Q19" s="97">
        <v>28.3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4.2370000000000001</v>
      </c>
      <c r="C23" s="293">
        <v>10.728999999999999</v>
      </c>
      <c r="D23" s="294"/>
      <c r="E23" s="295"/>
      <c r="F23" s="78">
        <v>6.1790000000000003</v>
      </c>
      <c r="G23" s="79">
        <v>7.6929999999999996</v>
      </c>
      <c r="H23" s="293">
        <v>7.1790000000000003</v>
      </c>
      <c r="I23" s="294"/>
      <c r="J23" s="295"/>
      <c r="K23" s="78">
        <v>22.661999999999999</v>
      </c>
      <c r="L23" s="79">
        <v>29.79</v>
      </c>
      <c r="M23" s="102">
        <v>27.876999999999999</v>
      </c>
      <c r="N23" s="79">
        <v>33.887999999999998</v>
      </c>
      <c r="O23" s="293">
        <v>41.174999999999997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30</v>
      </c>
      <c r="D25" s="40">
        <v>20</v>
      </c>
      <c r="E25" s="45">
        <v>25</v>
      </c>
      <c r="F25" s="39">
        <v>300</v>
      </c>
      <c r="G25" s="40">
        <v>800</v>
      </c>
      <c r="H25" s="40">
        <v>15</v>
      </c>
      <c r="I25" s="40">
        <v>15</v>
      </c>
      <c r="J25" s="66">
        <v>15</v>
      </c>
      <c r="K25" s="39" t="s">
        <v>273</v>
      </c>
      <c r="L25" s="40">
        <v>520</v>
      </c>
      <c r="M25" s="71">
        <v>4000</v>
      </c>
      <c r="N25" s="40">
        <v>1500</v>
      </c>
      <c r="O25" s="40">
        <v>10</v>
      </c>
      <c r="P25" s="40">
        <v>10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18.2</v>
      </c>
      <c r="C26" s="59">
        <v>15.6</v>
      </c>
      <c r="D26" s="59">
        <v>16.100000000000001</v>
      </c>
      <c r="E26" s="60">
        <v>16</v>
      </c>
      <c r="F26" s="61">
        <v>29.9</v>
      </c>
      <c r="G26" s="49">
        <v>33.799999999999997</v>
      </c>
      <c r="H26" s="59">
        <v>16.600000000000001</v>
      </c>
      <c r="I26" s="59">
        <v>16.600000000000001</v>
      </c>
      <c r="J26" s="62">
        <v>16.5</v>
      </c>
      <c r="K26" s="112" t="s">
        <v>273</v>
      </c>
      <c r="L26" s="49">
        <v>38.6</v>
      </c>
      <c r="M26" s="113">
        <v>142.6</v>
      </c>
      <c r="N26" s="49">
        <v>48.6</v>
      </c>
      <c r="O26" s="59">
        <v>15.7</v>
      </c>
      <c r="P26" s="59">
        <v>15.3</v>
      </c>
      <c r="Q26" s="60">
        <v>15.5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14.605</v>
      </c>
      <c r="C30" s="41">
        <v>20.045999999999999</v>
      </c>
      <c r="D30" s="41">
        <v>23.672000000000001</v>
      </c>
      <c r="E30" s="315">
        <v>24.36</v>
      </c>
      <c r="F30" s="316"/>
      <c r="G30" s="55">
        <v>11.763</v>
      </c>
      <c r="H30" s="41">
        <v>13.877000000000001</v>
      </c>
      <c r="I30" s="41">
        <v>24.375</v>
      </c>
      <c r="J30" s="315">
        <v>32.198</v>
      </c>
      <c r="K30" s="317"/>
      <c r="L30" s="316"/>
      <c r="M30" s="55">
        <v>2.1960000000000002</v>
      </c>
      <c r="N30" s="41">
        <v>5.0880000000000001</v>
      </c>
      <c r="O30" s="315">
        <v>7.8339999999999996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40</v>
      </c>
      <c r="D32" s="40">
        <v>25</v>
      </c>
      <c r="E32" s="40">
        <v>20</v>
      </c>
      <c r="F32" s="66">
        <v>12</v>
      </c>
      <c r="G32" s="39">
        <v>12</v>
      </c>
      <c r="H32" s="40">
        <v>420</v>
      </c>
      <c r="I32" s="40">
        <v>3500</v>
      </c>
      <c r="J32" s="40">
        <v>20</v>
      </c>
      <c r="K32" s="40">
        <v>15</v>
      </c>
      <c r="L32" s="45">
        <v>15</v>
      </c>
      <c r="M32" s="39">
        <v>60</v>
      </c>
      <c r="N32" s="40">
        <v>150</v>
      </c>
      <c r="O32" s="40">
        <v>130</v>
      </c>
      <c r="P32" s="40">
        <v>150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28.1</v>
      </c>
      <c r="C33" s="93">
        <v>28.3</v>
      </c>
      <c r="D33" s="93">
        <v>20.100000000000001</v>
      </c>
      <c r="E33" s="93">
        <v>14.8</v>
      </c>
      <c r="F33" s="94">
        <v>15.2</v>
      </c>
      <c r="G33" s="104">
        <v>16.8</v>
      </c>
      <c r="H33" s="93">
        <v>31</v>
      </c>
      <c r="I33" s="93">
        <v>89.2</v>
      </c>
      <c r="J33" s="93">
        <v>14.8</v>
      </c>
      <c r="K33" s="93">
        <v>14.3</v>
      </c>
      <c r="L33" s="98">
        <v>14.1</v>
      </c>
      <c r="M33" s="93">
        <v>15</v>
      </c>
      <c r="N33" s="93">
        <v>19.7</v>
      </c>
      <c r="O33" s="93">
        <v>22.8</v>
      </c>
      <c r="P33" s="93">
        <v>23.8</v>
      </c>
      <c r="Q33" s="98">
        <v>24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66">
        <v>4.9889999999999999</v>
      </c>
      <c r="K44" s="79">
        <v>10.802</v>
      </c>
      <c r="L44" s="293">
        <v>20.399000000000001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15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17.3</v>
      </c>
      <c r="K47" s="49">
        <v>16.2</v>
      </c>
      <c r="L47" s="49">
        <v>15</v>
      </c>
      <c r="M47" s="49">
        <v>15</v>
      </c>
      <c r="N47" s="114">
        <v>14.9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16.042000000000002</v>
      </c>
      <c r="D51" s="294"/>
      <c r="E51" s="295"/>
      <c r="F51" s="307">
        <v>11.375</v>
      </c>
      <c r="G51" s="294"/>
      <c r="H51" s="308"/>
      <c r="I51" s="293">
        <v>6.8730000000000002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321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310</v>
      </c>
      <c r="D53" s="66">
        <v>250</v>
      </c>
      <c r="E53" s="80" t="s">
        <v>29</v>
      </c>
      <c r="F53" s="39">
        <v>12</v>
      </c>
      <c r="G53" s="73">
        <v>12</v>
      </c>
      <c r="H53" s="73">
        <v>10</v>
      </c>
      <c r="I53" s="40">
        <v>45</v>
      </c>
      <c r="J53" s="40">
        <v>45</v>
      </c>
      <c r="K53" s="45">
        <v>45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26.9</v>
      </c>
      <c r="D54" s="74">
        <v>26.7</v>
      </c>
      <c r="E54" s="75" t="s">
        <v>29</v>
      </c>
      <c r="F54" s="67">
        <v>11.6</v>
      </c>
      <c r="G54" s="105">
        <v>11.4</v>
      </c>
      <c r="H54" s="99">
        <v>11.3</v>
      </c>
      <c r="I54" s="59">
        <v>20.8</v>
      </c>
      <c r="J54" s="76">
        <v>19.3</v>
      </c>
      <c r="K54" s="60">
        <v>19.3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43927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40</v>
      </c>
      <c r="B9" s="78" t="s">
        <v>29</v>
      </c>
      <c r="C9" s="79" t="s">
        <v>29</v>
      </c>
      <c r="D9" s="79">
        <v>16.452999999999999</v>
      </c>
      <c r="E9" s="293">
        <v>21.87</v>
      </c>
      <c r="F9" s="294"/>
      <c r="G9" s="295"/>
      <c r="H9" s="167" t="s">
        <v>29</v>
      </c>
      <c r="I9" s="81" t="s">
        <v>29</v>
      </c>
      <c r="J9" s="79">
        <v>12.265000000000001</v>
      </c>
      <c r="K9" s="293">
        <v>19.11</v>
      </c>
      <c r="L9" s="294"/>
      <c r="M9" s="295"/>
      <c r="N9" s="78" t="s">
        <v>29</v>
      </c>
      <c r="O9" s="79">
        <v>15.962</v>
      </c>
      <c r="P9" s="293">
        <v>23.965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550</v>
      </c>
      <c r="E11" s="40">
        <v>380</v>
      </c>
      <c r="F11" s="40">
        <v>400</v>
      </c>
      <c r="G11" s="45">
        <v>400</v>
      </c>
      <c r="H11" s="39" t="s">
        <v>29</v>
      </c>
      <c r="I11" s="40" t="s">
        <v>29</v>
      </c>
      <c r="J11" s="40">
        <v>210</v>
      </c>
      <c r="K11" s="40">
        <v>160</v>
      </c>
      <c r="L11" s="40">
        <v>220</v>
      </c>
      <c r="M11" s="45">
        <v>170</v>
      </c>
      <c r="N11" s="39" t="s">
        <v>29</v>
      </c>
      <c r="O11" s="40">
        <v>90</v>
      </c>
      <c r="P11" s="40">
        <v>55</v>
      </c>
      <c r="Q11" s="40">
        <v>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29.5</v>
      </c>
      <c r="E12" s="95">
        <v>32</v>
      </c>
      <c r="F12" s="95">
        <v>34.700000000000003</v>
      </c>
      <c r="G12" s="48">
        <v>35.6</v>
      </c>
      <c r="H12" s="46" t="s">
        <v>29</v>
      </c>
      <c r="I12" s="47" t="s">
        <v>29</v>
      </c>
      <c r="J12" s="74">
        <v>22.2</v>
      </c>
      <c r="K12" s="95">
        <v>21.9</v>
      </c>
      <c r="L12" s="95">
        <v>22.4</v>
      </c>
      <c r="M12" s="96">
        <v>23</v>
      </c>
      <c r="N12" s="46" t="s">
        <v>29</v>
      </c>
      <c r="O12" s="74">
        <v>15.7</v>
      </c>
      <c r="P12" s="74">
        <v>17</v>
      </c>
      <c r="Q12" s="74">
        <v>18.3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3.55</v>
      </c>
      <c r="C16" s="138">
        <v>9.4079999999999995</v>
      </c>
      <c r="D16" s="168">
        <v>19.2</v>
      </c>
      <c r="E16" s="79">
        <v>22.009</v>
      </c>
      <c r="F16" s="293">
        <v>26.317</v>
      </c>
      <c r="G16" s="294"/>
      <c r="H16" s="295"/>
      <c r="I16" s="78">
        <v>5.3550000000000004</v>
      </c>
      <c r="J16" s="79">
        <v>15.33</v>
      </c>
      <c r="K16" s="79">
        <v>19.891999999999999</v>
      </c>
      <c r="L16" s="321">
        <v>22.515999999999998</v>
      </c>
      <c r="M16" s="322"/>
      <c r="N16" s="323"/>
      <c r="O16" s="307">
        <v>20.641999999999999</v>
      </c>
      <c r="P16" s="308"/>
      <c r="Q16" s="80">
        <v>16.91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10</v>
      </c>
      <c r="D18" s="73">
        <v>3000</v>
      </c>
      <c r="E18" s="40">
        <v>2300</v>
      </c>
      <c r="F18" s="40">
        <v>35</v>
      </c>
      <c r="G18" s="40">
        <v>35</v>
      </c>
      <c r="H18" s="45">
        <v>75</v>
      </c>
      <c r="I18" s="40">
        <v>20</v>
      </c>
      <c r="J18" s="40">
        <v>180</v>
      </c>
      <c r="K18" s="40">
        <v>2000</v>
      </c>
      <c r="L18" s="40">
        <v>12</v>
      </c>
      <c r="M18" s="40">
        <v>12</v>
      </c>
      <c r="N18" s="40">
        <v>12</v>
      </c>
      <c r="O18" s="39">
        <v>420</v>
      </c>
      <c r="P18" s="40">
        <v>500</v>
      </c>
      <c r="Q18" s="45">
        <v>250</v>
      </c>
      <c r="R18" s="53"/>
    </row>
    <row r="19" spans="1:18" ht="11.25" customHeight="1" thickBot="1" x14ac:dyDescent="0.2">
      <c r="A19" s="85" t="s">
        <v>28</v>
      </c>
      <c r="B19" s="93">
        <v>11.9</v>
      </c>
      <c r="C19" s="93">
        <v>19</v>
      </c>
      <c r="D19" s="93">
        <v>46.7</v>
      </c>
      <c r="E19" s="93">
        <v>43.3</v>
      </c>
      <c r="F19" s="76">
        <v>23.1</v>
      </c>
      <c r="G19" s="76">
        <v>15.8</v>
      </c>
      <c r="H19" s="109">
        <v>16.3</v>
      </c>
      <c r="I19" s="93">
        <v>14.9</v>
      </c>
      <c r="J19" s="93">
        <v>19.5</v>
      </c>
      <c r="K19" s="93">
        <v>35.1</v>
      </c>
      <c r="L19" s="76">
        <v>13.6</v>
      </c>
      <c r="M19" s="76">
        <v>12.3</v>
      </c>
      <c r="N19" s="110">
        <v>12.6</v>
      </c>
      <c r="O19" s="111">
        <v>37.9</v>
      </c>
      <c r="P19" s="76">
        <v>35.6</v>
      </c>
      <c r="Q19" s="97">
        <v>32.200000000000003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6.7560000000000002</v>
      </c>
      <c r="C23" s="293">
        <v>12.315</v>
      </c>
      <c r="D23" s="294"/>
      <c r="E23" s="295"/>
      <c r="F23" s="78">
        <v>6.3289999999999997</v>
      </c>
      <c r="G23" s="79">
        <v>7.8650000000000002</v>
      </c>
      <c r="H23" s="293">
        <v>7.4950000000000001</v>
      </c>
      <c r="I23" s="294"/>
      <c r="J23" s="295"/>
      <c r="K23" s="78">
        <v>22.702000000000002</v>
      </c>
      <c r="L23" s="79">
        <v>29.728000000000002</v>
      </c>
      <c r="M23" s="102">
        <v>27.79</v>
      </c>
      <c r="N23" s="79">
        <v>33.85</v>
      </c>
      <c r="O23" s="293">
        <v>41.052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20</v>
      </c>
      <c r="D25" s="40">
        <v>25</v>
      </c>
      <c r="E25" s="45">
        <v>30</v>
      </c>
      <c r="F25" s="39">
        <v>200</v>
      </c>
      <c r="G25" s="40">
        <v>400</v>
      </c>
      <c r="H25" s="40">
        <v>15</v>
      </c>
      <c r="I25" s="40">
        <v>12</v>
      </c>
      <c r="J25" s="66">
        <v>12</v>
      </c>
      <c r="K25" s="39" t="s">
        <v>273</v>
      </c>
      <c r="L25" s="40">
        <v>290</v>
      </c>
      <c r="M25" s="71">
        <v>3500</v>
      </c>
      <c r="N25" s="40">
        <v>2300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17.5</v>
      </c>
      <c r="C26" s="59">
        <v>16.3</v>
      </c>
      <c r="D26" s="59">
        <v>16.7</v>
      </c>
      <c r="E26" s="60">
        <v>17.2</v>
      </c>
      <c r="F26" s="61">
        <v>25.4</v>
      </c>
      <c r="G26" s="49">
        <v>28.3</v>
      </c>
      <c r="H26" s="59">
        <v>16.399999999999999</v>
      </c>
      <c r="I26" s="59">
        <v>15.9</v>
      </c>
      <c r="J26" s="62">
        <v>15.4</v>
      </c>
      <c r="K26" s="112" t="s">
        <v>273</v>
      </c>
      <c r="L26" s="49">
        <v>32</v>
      </c>
      <c r="M26" s="113">
        <v>122</v>
      </c>
      <c r="N26" s="49">
        <v>55.7</v>
      </c>
      <c r="O26" s="59">
        <v>30.4</v>
      </c>
      <c r="P26" s="59">
        <v>18.100000000000001</v>
      </c>
      <c r="Q26" s="60">
        <v>16.399999999999999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14.128</v>
      </c>
      <c r="C30" s="41">
        <v>19.817</v>
      </c>
      <c r="D30" s="41">
        <v>23.734000000000002</v>
      </c>
      <c r="E30" s="315">
        <v>25.215</v>
      </c>
      <c r="F30" s="316"/>
      <c r="G30" s="55">
        <v>11.648999999999999</v>
      </c>
      <c r="H30" s="41">
        <v>13.744999999999999</v>
      </c>
      <c r="I30" s="41">
        <v>24.321000000000002</v>
      </c>
      <c r="J30" s="315">
        <v>32.398000000000003</v>
      </c>
      <c r="K30" s="317"/>
      <c r="L30" s="316"/>
      <c r="M30" s="55">
        <v>3.4249999999999998</v>
      </c>
      <c r="N30" s="41">
        <v>5.04</v>
      </c>
      <c r="O30" s="315">
        <v>9.58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12</v>
      </c>
      <c r="C32" s="40">
        <v>30</v>
      </c>
      <c r="D32" s="40">
        <v>20</v>
      </c>
      <c r="E32" s="40">
        <v>12</v>
      </c>
      <c r="F32" s="66">
        <v>10</v>
      </c>
      <c r="G32" s="39">
        <v>10</v>
      </c>
      <c r="H32" s="40">
        <v>450</v>
      </c>
      <c r="I32" s="40">
        <v>3500</v>
      </c>
      <c r="J32" s="40">
        <v>15</v>
      </c>
      <c r="K32" s="40">
        <v>15</v>
      </c>
      <c r="L32" s="45">
        <v>15</v>
      </c>
      <c r="M32" s="39">
        <v>110</v>
      </c>
      <c r="N32" s="40">
        <v>190</v>
      </c>
      <c r="O32" s="40">
        <v>80</v>
      </c>
      <c r="P32" s="40">
        <v>110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23.4</v>
      </c>
      <c r="C33" s="93">
        <v>24.5</v>
      </c>
      <c r="D33" s="93">
        <v>17.5</v>
      </c>
      <c r="E33" s="93">
        <v>14.3</v>
      </c>
      <c r="F33" s="94">
        <v>13.7</v>
      </c>
      <c r="G33" s="104">
        <v>17.2</v>
      </c>
      <c r="H33" s="93">
        <v>33.6</v>
      </c>
      <c r="I33" s="93">
        <v>95.6</v>
      </c>
      <c r="J33" s="93">
        <v>14.3</v>
      </c>
      <c r="K33" s="93">
        <v>13.6</v>
      </c>
      <c r="L33" s="98">
        <v>13.4</v>
      </c>
      <c r="M33" s="93">
        <v>21.2</v>
      </c>
      <c r="N33" s="93">
        <v>22.1</v>
      </c>
      <c r="O33" s="93">
        <v>22.3</v>
      </c>
      <c r="P33" s="93">
        <v>23.1</v>
      </c>
      <c r="Q33" s="98">
        <v>24.5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68">
        <v>4.9850000000000003</v>
      </c>
      <c r="K44" s="79">
        <v>10.727</v>
      </c>
      <c r="L44" s="293">
        <v>20.582000000000001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12</v>
      </c>
      <c r="L46" s="40">
        <v>12</v>
      </c>
      <c r="M46" s="40">
        <v>12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17.5</v>
      </c>
      <c r="K47" s="49">
        <v>15.9</v>
      </c>
      <c r="L47" s="49">
        <v>15.2</v>
      </c>
      <c r="M47" s="49">
        <v>15.1</v>
      </c>
      <c r="N47" s="114">
        <v>14.8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17.664999999999999</v>
      </c>
      <c r="D51" s="294"/>
      <c r="E51" s="295"/>
      <c r="F51" s="307">
        <v>17.292000000000002</v>
      </c>
      <c r="G51" s="294"/>
      <c r="H51" s="308"/>
      <c r="I51" s="293">
        <v>7.4950000000000001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323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260</v>
      </c>
      <c r="E53" s="80" t="s">
        <v>29</v>
      </c>
      <c r="F53" s="39" t="s">
        <v>273</v>
      </c>
      <c r="G53" s="73">
        <v>160</v>
      </c>
      <c r="H53" s="73">
        <v>130</v>
      </c>
      <c r="I53" s="40">
        <v>40</v>
      </c>
      <c r="J53" s="40">
        <v>120</v>
      </c>
      <c r="K53" s="45">
        <v>160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30.4</v>
      </c>
      <c r="D54" s="74">
        <v>27.9</v>
      </c>
      <c r="E54" s="75" t="s">
        <v>29</v>
      </c>
      <c r="F54" s="67" t="s">
        <v>273</v>
      </c>
      <c r="G54" s="105">
        <v>18.2</v>
      </c>
      <c r="H54" s="99">
        <v>17.2</v>
      </c>
      <c r="I54" s="59">
        <v>17.5</v>
      </c>
      <c r="J54" s="76">
        <v>18.899999999999999</v>
      </c>
      <c r="K54" s="60">
        <v>22.4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9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43935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40</v>
      </c>
      <c r="B9" s="78" t="s">
        <v>29</v>
      </c>
      <c r="C9" s="79" t="s">
        <v>29</v>
      </c>
      <c r="D9" s="79">
        <v>16.684999999999999</v>
      </c>
      <c r="E9" s="293">
        <v>22</v>
      </c>
      <c r="F9" s="294"/>
      <c r="G9" s="295"/>
      <c r="H9" s="169" t="s">
        <v>29</v>
      </c>
      <c r="I9" s="81" t="s">
        <v>29</v>
      </c>
      <c r="J9" s="79">
        <v>12.766</v>
      </c>
      <c r="K9" s="293">
        <v>19.076000000000001</v>
      </c>
      <c r="L9" s="294"/>
      <c r="M9" s="295"/>
      <c r="N9" s="78" t="s">
        <v>29</v>
      </c>
      <c r="O9" s="79">
        <v>15.882</v>
      </c>
      <c r="P9" s="293">
        <v>23.974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440</v>
      </c>
      <c r="F11" s="40">
        <v>350</v>
      </c>
      <c r="G11" s="45">
        <v>400</v>
      </c>
      <c r="H11" s="39" t="s">
        <v>29</v>
      </c>
      <c r="I11" s="40" t="s">
        <v>29</v>
      </c>
      <c r="J11" s="40">
        <v>230</v>
      </c>
      <c r="K11" s="40">
        <v>200</v>
      </c>
      <c r="L11" s="40">
        <v>190</v>
      </c>
      <c r="M11" s="45">
        <v>200</v>
      </c>
      <c r="N11" s="39" t="s">
        <v>29</v>
      </c>
      <c r="O11" s="40">
        <v>110</v>
      </c>
      <c r="P11" s="40">
        <v>75</v>
      </c>
      <c r="Q11" s="40">
        <v>140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30.5</v>
      </c>
      <c r="E12" s="95">
        <v>32</v>
      </c>
      <c r="F12" s="95">
        <v>33.9</v>
      </c>
      <c r="G12" s="48">
        <v>34.200000000000003</v>
      </c>
      <c r="H12" s="46" t="s">
        <v>29</v>
      </c>
      <c r="I12" s="47" t="s">
        <v>29</v>
      </c>
      <c r="J12" s="74">
        <v>25.1</v>
      </c>
      <c r="K12" s="95">
        <v>25.8</v>
      </c>
      <c r="L12" s="95">
        <v>26.3</v>
      </c>
      <c r="M12" s="96">
        <v>26.4</v>
      </c>
      <c r="N12" s="46" t="s">
        <v>29</v>
      </c>
      <c r="O12" s="74">
        <v>21.2</v>
      </c>
      <c r="P12" s="74">
        <v>21.2</v>
      </c>
      <c r="Q12" s="74">
        <v>22.8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2.8479999999999999</v>
      </c>
      <c r="C16" s="138">
        <v>9.7479999999999993</v>
      </c>
      <c r="D16" s="170">
        <v>19.170999999999999</v>
      </c>
      <c r="E16" s="79">
        <v>22.027000000000001</v>
      </c>
      <c r="F16" s="293">
        <v>26.463999999999999</v>
      </c>
      <c r="G16" s="294"/>
      <c r="H16" s="295"/>
      <c r="I16" s="78">
        <v>4.7779999999999996</v>
      </c>
      <c r="J16" s="79">
        <v>15.547000000000001</v>
      </c>
      <c r="K16" s="79">
        <v>19.960999999999999</v>
      </c>
      <c r="L16" s="321">
        <v>22.591000000000001</v>
      </c>
      <c r="M16" s="322"/>
      <c r="N16" s="323"/>
      <c r="O16" s="307">
        <v>20.77</v>
      </c>
      <c r="P16" s="308"/>
      <c r="Q16" s="80">
        <v>17.861999999999998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12</v>
      </c>
      <c r="C18" s="140">
        <v>15</v>
      </c>
      <c r="D18" s="73">
        <v>3000</v>
      </c>
      <c r="E18" s="40">
        <v>2000</v>
      </c>
      <c r="F18" s="40">
        <v>45</v>
      </c>
      <c r="G18" s="40">
        <v>45</v>
      </c>
      <c r="H18" s="45">
        <v>120</v>
      </c>
      <c r="I18" s="40">
        <v>20</v>
      </c>
      <c r="J18" s="40">
        <v>200</v>
      </c>
      <c r="K18" s="40">
        <v>2200</v>
      </c>
      <c r="L18" s="40">
        <v>10</v>
      </c>
      <c r="M18" s="40">
        <v>12</v>
      </c>
      <c r="N18" s="40">
        <v>20</v>
      </c>
      <c r="O18" s="39">
        <v>420</v>
      </c>
      <c r="P18" s="40">
        <v>500</v>
      </c>
      <c r="Q18" s="45">
        <v>250</v>
      </c>
      <c r="R18" s="53"/>
    </row>
    <row r="19" spans="1:18" ht="11.25" customHeight="1" thickBot="1" x14ac:dyDescent="0.2">
      <c r="A19" s="85" t="s">
        <v>28</v>
      </c>
      <c r="B19" s="93">
        <v>12.1</v>
      </c>
      <c r="C19" s="93">
        <v>17</v>
      </c>
      <c r="D19" s="93">
        <v>44.8</v>
      </c>
      <c r="E19" s="93">
        <v>39.9</v>
      </c>
      <c r="F19" s="76">
        <v>14</v>
      </c>
      <c r="G19" s="76">
        <v>14.7</v>
      </c>
      <c r="H19" s="109">
        <v>17</v>
      </c>
      <c r="I19" s="93">
        <v>15.8</v>
      </c>
      <c r="J19" s="93">
        <v>23.2</v>
      </c>
      <c r="K19" s="93">
        <v>38.799999999999997</v>
      </c>
      <c r="L19" s="76">
        <v>13.3</v>
      </c>
      <c r="M19" s="76">
        <v>13.4</v>
      </c>
      <c r="N19" s="110">
        <v>14.5</v>
      </c>
      <c r="O19" s="111">
        <v>36.5</v>
      </c>
      <c r="P19" s="76">
        <v>37.9</v>
      </c>
      <c r="Q19" s="97">
        <v>30.6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5.5780000000000003</v>
      </c>
      <c r="C23" s="293">
        <v>12.473000000000001</v>
      </c>
      <c r="D23" s="294"/>
      <c r="E23" s="295"/>
      <c r="F23" s="78">
        <v>6.1589999999999998</v>
      </c>
      <c r="G23" s="79">
        <v>7.8280000000000003</v>
      </c>
      <c r="H23" s="293">
        <v>7.8879999999999999</v>
      </c>
      <c r="I23" s="294"/>
      <c r="J23" s="295"/>
      <c r="K23" s="78">
        <v>22.704000000000001</v>
      </c>
      <c r="L23" s="79">
        <v>29.619</v>
      </c>
      <c r="M23" s="102">
        <v>27.722000000000001</v>
      </c>
      <c r="N23" s="79">
        <v>33.774999999999999</v>
      </c>
      <c r="O23" s="293">
        <v>41.134999999999998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30</v>
      </c>
      <c r="D25" s="40">
        <v>35</v>
      </c>
      <c r="E25" s="45">
        <v>40</v>
      </c>
      <c r="F25" s="39">
        <v>380</v>
      </c>
      <c r="G25" s="40">
        <v>900</v>
      </c>
      <c r="H25" s="40">
        <v>20</v>
      </c>
      <c r="I25" s="40">
        <v>12</v>
      </c>
      <c r="J25" s="66">
        <v>12</v>
      </c>
      <c r="K25" s="39" t="s">
        <v>273</v>
      </c>
      <c r="L25" s="40">
        <v>360</v>
      </c>
      <c r="M25" s="71">
        <v>4000</v>
      </c>
      <c r="N25" s="40">
        <v>1700</v>
      </c>
      <c r="O25" s="40">
        <v>15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19.5</v>
      </c>
      <c r="C26" s="59">
        <v>17</v>
      </c>
      <c r="D26" s="59">
        <v>17.5</v>
      </c>
      <c r="E26" s="60">
        <v>17.7</v>
      </c>
      <c r="F26" s="61">
        <v>28</v>
      </c>
      <c r="G26" s="49">
        <v>30.8</v>
      </c>
      <c r="H26" s="59">
        <v>16.100000000000001</v>
      </c>
      <c r="I26" s="59">
        <v>15.5</v>
      </c>
      <c r="J26" s="62">
        <v>15.4</v>
      </c>
      <c r="K26" s="112" t="s">
        <v>273</v>
      </c>
      <c r="L26" s="49">
        <v>44.5</v>
      </c>
      <c r="M26" s="113">
        <v>112.5</v>
      </c>
      <c r="N26" s="49">
        <v>66.3</v>
      </c>
      <c r="O26" s="59">
        <v>18.8</v>
      </c>
      <c r="P26" s="59">
        <v>17.399999999999999</v>
      </c>
      <c r="Q26" s="60">
        <v>16.899999999999999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14.242000000000001</v>
      </c>
      <c r="C30" s="41">
        <v>19.808</v>
      </c>
      <c r="D30" s="41">
        <v>23.734999999999999</v>
      </c>
      <c r="E30" s="315">
        <v>25.234999999999999</v>
      </c>
      <c r="F30" s="316"/>
      <c r="G30" s="55">
        <v>11.619</v>
      </c>
      <c r="H30" s="41">
        <v>13.709</v>
      </c>
      <c r="I30" s="41">
        <v>24.338000000000001</v>
      </c>
      <c r="J30" s="315">
        <v>32.664000000000001</v>
      </c>
      <c r="K30" s="317"/>
      <c r="L30" s="316"/>
      <c r="M30" s="55">
        <v>2.597</v>
      </c>
      <c r="N30" s="41">
        <v>5.9370000000000003</v>
      </c>
      <c r="O30" s="315">
        <v>9.6969999999999992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35</v>
      </c>
      <c r="D32" s="40">
        <v>25</v>
      </c>
      <c r="E32" s="40">
        <v>20</v>
      </c>
      <c r="F32" s="66">
        <v>12</v>
      </c>
      <c r="G32" s="39">
        <v>15</v>
      </c>
      <c r="H32" s="40">
        <v>380</v>
      </c>
      <c r="I32" s="40">
        <v>4300</v>
      </c>
      <c r="J32" s="40">
        <v>25</v>
      </c>
      <c r="K32" s="40">
        <v>20</v>
      </c>
      <c r="L32" s="45">
        <v>20</v>
      </c>
      <c r="M32" s="39">
        <v>30</v>
      </c>
      <c r="N32" s="40">
        <v>160</v>
      </c>
      <c r="O32" s="40">
        <v>100</v>
      </c>
      <c r="P32" s="40">
        <v>150</v>
      </c>
      <c r="Q32" s="45">
        <v>200</v>
      </c>
      <c r="R32" s="52"/>
    </row>
    <row r="33" spans="1:18" ht="11.25" customHeight="1" thickBot="1" x14ac:dyDescent="0.2">
      <c r="A33" s="90" t="s">
        <v>28</v>
      </c>
      <c r="B33" s="104">
        <v>24.7</v>
      </c>
      <c r="C33" s="93">
        <v>25.6</v>
      </c>
      <c r="D33" s="93">
        <v>16.899999999999999</v>
      </c>
      <c r="E33" s="93">
        <v>14.2</v>
      </c>
      <c r="F33" s="94">
        <v>13.5</v>
      </c>
      <c r="G33" s="104">
        <v>20.8</v>
      </c>
      <c r="H33" s="93">
        <v>33.1</v>
      </c>
      <c r="I33" s="93">
        <v>111.5</v>
      </c>
      <c r="J33" s="93">
        <v>15.4</v>
      </c>
      <c r="K33" s="93">
        <v>15.4</v>
      </c>
      <c r="L33" s="98">
        <v>15.3</v>
      </c>
      <c r="M33" s="93">
        <v>15.6</v>
      </c>
      <c r="N33" s="93">
        <v>23.3</v>
      </c>
      <c r="O33" s="93">
        <v>23.3</v>
      </c>
      <c r="P33" s="93">
        <v>26.6</v>
      </c>
      <c r="Q33" s="98">
        <v>26.9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331</v>
      </c>
      <c r="N37" s="41" t="s">
        <v>331</v>
      </c>
      <c r="O37" s="41" t="s">
        <v>331</v>
      </c>
      <c r="P37" s="176" t="s">
        <v>331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331</v>
      </c>
      <c r="N38" s="43" t="s">
        <v>331</v>
      </c>
      <c r="O38" s="43" t="s">
        <v>331</v>
      </c>
      <c r="P38" s="44" t="s">
        <v>331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700</v>
      </c>
      <c r="N39" s="40">
        <v>250</v>
      </c>
      <c r="O39" s="40">
        <v>1300</v>
      </c>
      <c r="P39" s="45">
        <v>600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36.6</v>
      </c>
      <c r="N40" s="93">
        <v>32.5</v>
      </c>
      <c r="O40" s="93">
        <v>43.8</v>
      </c>
      <c r="P40" s="98">
        <v>40.299999999999997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70">
        <v>4.9820000000000002</v>
      </c>
      <c r="K44" s="79">
        <v>10.724</v>
      </c>
      <c r="L44" s="293">
        <v>20.683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20</v>
      </c>
      <c r="L46" s="40">
        <v>20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21.9</v>
      </c>
      <c r="K47" s="49">
        <v>18</v>
      </c>
      <c r="L47" s="49">
        <v>16.8</v>
      </c>
      <c r="M47" s="49">
        <v>16.899999999999999</v>
      </c>
      <c r="N47" s="114">
        <v>16.7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17.774000000000001</v>
      </c>
      <c r="D51" s="294"/>
      <c r="E51" s="295"/>
      <c r="F51" s="307">
        <v>14.987</v>
      </c>
      <c r="G51" s="294"/>
      <c r="H51" s="308"/>
      <c r="I51" s="293">
        <v>7.4720000000000004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332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250</v>
      </c>
      <c r="D53" s="66">
        <v>220</v>
      </c>
      <c r="E53" s="80" t="s">
        <v>29</v>
      </c>
      <c r="F53" s="39">
        <v>10</v>
      </c>
      <c r="G53" s="73">
        <v>8</v>
      </c>
      <c r="H53" s="73">
        <v>10</v>
      </c>
      <c r="I53" s="40">
        <v>280</v>
      </c>
      <c r="J53" s="40">
        <v>280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30.4</v>
      </c>
      <c r="D54" s="74">
        <v>29.7</v>
      </c>
      <c r="E54" s="75" t="s">
        <v>29</v>
      </c>
      <c r="F54" s="67">
        <v>8.9</v>
      </c>
      <c r="G54" s="105">
        <v>8.6999999999999993</v>
      </c>
      <c r="H54" s="99">
        <v>8.6</v>
      </c>
      <c r="I54" s="59">
        <v>20.6</v>
      </c>
      <c r="J54" s="76">
        <v>20.399999999999999</v>
      </c>
      <c r="K54" s="60">
        <v>20.100000000000001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M35:P35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3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43941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40</v>
      </c>
      <c r="B9" s="78" t="s">
        <v>29</v>
      </c>
      <c r="C9" s="79" t="s">
        <v>29</v>
      </c>
      <c r="D9" s="79">
        <v>16.698</v>
      </c>
      <c r="E9" s="293">
        <v>21.824999999999999</v>
      </c>
      <c r="F9" s="294"/>
      <c r="G9" s="295"/>
      <c r="H9" s="177" t="s">
        <v>29</v>
      </c>
      <c r="I9" s="81" t="s">
        <v>29</v>
      </c>
      <c r="J9" s="79">
        <v>12.693</v>
      </c>
      <c r="K9" s="293">
        <v>19.035</v>
      </c>
      <c r="L9" s="294"/>
      <c r="M9" s="295"/>
      <c r="N9" s="78" t="s">
        <v>29</v>
      </c>
      <c r="O9" s="79">
        <v>15.949</v>
      </c>
      <c r="P9" s="293">
        <v>23.895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350</v>
      </c>
      <c r="G11" s="45">
        <v>360</v>
      </c>
      <c r="H11" s="39" t="s">
        <v>29</v>
      </c>
      <c r="I11" s="40" t="s">
        <v>29</v>
      </c>
      <c r="J11" s="40">
        <v>230</v>
      </c>
      <c r="K11" s="40">
        <v>200</v>
      </c>
      <c r="L11" s="40">
        <v>200</v>
      </c>
      <c r="M11" s="45">
        <v>200</v>
      </c>
      <c r="N11" s="39" t="s">
        <v>29</v>
      </c>
      <c r="O11" s="40">
        <v>70</v>
      </c>
      <c r="P11" s="40">
        <v>70</v>
      </c>
      <c r="Q11" s="40">
        <v>110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37.4</v>
      </c>
      <c r="E12" s="95">
        <v>40.4</v>
      </c>
      <c r="F12" s="95">
        <v>42</v>
      </c>
      <c r="G12" s="179">
        <v>43</v>
      </c>
      <c r="H12" s="46" t="s">
        <v>29</v>
      </c>
      <c r="I12" s="47" t="s">
        <v>29</v>
      </c>
      <c r="J12" s="74">
        <v>18.7</v>
      </c>
      <c r="K12" s="95">
        <v>19.600000000000001</v>
      </c>
      <c r="L12" s="95">
        <v>22</v>
      </c>
      <c r="M12" s="96">
        <v>22.5</v>
      </c>
      <c r="N12" s="46" t="s">
        <v>29</v>
      </c>
      <c r="O12" s="74">
        <v>24.1</v>
      </c>
      <c r="P12" s="74">
        <v>26.3</v>
      </c>
      <c r="Q12" s="74">
        <v>17.2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2.738</v>
      </c>
      <c r="C16" s="138">
        <v>9.125</v>
      </c>
      <c r="D16" s="178">
        <v>19.14</v>
      </c>
      <c r="E16" s="79">
        <v>22.102</v>
      </c>
      <c r="F16" s="293">
        <v>26.353000000000002</v>
      </c>
      <c r="G16" s="294"/>
      <c r="H16" s="295"/>
      <c r="I16" s="78">
        <v>3.3079999999999998</v>
      </c>
      <c r="J16" s="79">
        <v>15.042</v>
      </c>
      <c r="K16" s="79">
        <v>19.891999999999999</v>
      </c>
      <c r="L16" s="321">
        <v>22.516999999999999</v>
      </c>
      <c r="M16" s="322"/>
      <c r="N16" s="323"/>
      <c r="O16" s="307">
        <v>20.61</v>
      </c>
      <c r="P16" s="308"/>
      <c r="Q16" s="80">
        <v>17.122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20</v>
      </c>
      <c r="C18" s="140">
        <v>5</v>
      </c>
      <c r="D18" s="73">
        <v>3200</v>
      </c>
      <c r="E18" s="40">
        <v>2300</v>
      </c>
      <c r="F18" s="40">
        <v>25</v>
      </c>
      <c r="G18" s="40">
        <v>25</v>
      </c>
      <c r="H18" s="45">
        <v>35</v>
      </c>
      <c r="I18" s="40">
        <v>15</v>
      </c>
      <c r="J18" s="40">
        <v>150</v>
      </c>
      <c r="K18" s="40">
        <v>2000</v>
      </c>
      <c r="L18" s="40">
        <v>12</v>
      </c>
      <c r="M18" s="40">
        <v>12</v>
      </c>
      <c r="N18" s="40">
        <v>15</v>
      </c>
      <c r="O18" s="39">
        <v>420</v>
      </c>
      <c r="P18" s="40">
        <v>410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21.2</v>
      </c>
      <c r="C19" s="93">
        <v>12</v>
      </c>
      <c r="D19" s="93">
        <v>44.4</v>
      </c>
      <c r="E19" s="93">
        <v>40.9</v>
      </c>
      <c r="F19" s="76">
        <v>21.6</v>
      </c>
      <c r="G19" s="76">
        <v>14</v>
      </c>
      <c r="H19" s="109">
        <v>13.5</v>
      </c>
      <c r="I19" s="93">
        <v>12.4</v>
      </c>
      <c r="J19" s="93">
        <v>17.600000000000001</v>
      </c>
      <c r="K19" s="93">
        <v>34.4</v>
      </c>
      <c r="L19" s="76">
        <v>13.2</v>
      </c>
      <c r="M19" s="76">
        <v>11.7</v>
      </c>
      <c r="N19" s="110">
        <v>12.8</v>
      </c>
      <c r="O19" s="111">
        <v>43.2</v>
      </c>
      <c r="P19" s="76">
        <v>45.9</v>
      </c>
      <c r="Q19" s="97">
        <v>35.5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4.7300000000000004</v>
      </c>
      <c r="C23" s="293">
        <v>12.294</v>
      </c>
      <c r="D23" s="294"/>
      <c r="E23" s="295"/>
      <c r="F23" s="78">
        <v>6.1349999999999998</v>
      </c>
      <c r="G23" s="79">
        <v>7.7430000000000003</v>
      </c>
      <c r="H23" s="293">
        <v>7.6609999999999996</v>
      </c>
      <c r="I23" s="294"/>
      <c r="J23" s="295"/>
      <c r="K23" s="78">
        <v>22.710999999999999</v>
      </c>
      <c r="L23" s="79">
        <v>27.667999999999999</v>
      </c>
      <c r="M23" s="102">
        <v>27.751000000000001</v>
      </c>
      <c r="N23" s="79">
        <v>33.851999999999997</v>
      </c>
      <c r="O23" s="293">
        <v>41.1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15</v>
      </c>
      <c r="D25" s="40">
        <v>25</v>
      </c>
      <c r="E25" s="45">
        <v>25</v>
      </c>
      <c r="F25" s="39">
        <v>410</v>
      </c>
      <c r="G25" s="40">
        <v>400</v>
      </c>
      <c r="H25" s="40">
        <v>20</v>
      </c>
      <c r="I25" s="40">
        <v>15</v>
      </c>
      <c r="J25" s="66">
        <v>15</v>
      </c>
      <c r="K25" s="39" t="s">
        <v>273</v>
      </c>
      <c r="L25" s="40">
        <v>220</v>
      </c>
      <c r="M25" s="71">
        <v>4100</v>
      </c>
      <c r="N25" s="40">
        <v>1600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20.6</v>
      </c>
      <c r="C26" s="59">
        <v>15.7</v>
      </c>
      <c r="D26" s="59">
        <v>16.399999999999999</v>
      </c>
      <c r="E26" s="60">
        <v>16.5</v>
      </c>
      <c r="F26" s="61">
        <v>22.5</v>
      </c>
      <c r="G26" s="49">
        <v>23.5</v>
      </c>
      <c r="H26" s="59">
        <v>14.5</v>
      </c>
      <c r="I26" s="59">
        <v>13</v>
      </c>
      <c r="J26" s="62">
        <v>12.7</v>
      </c>
      <c r="K26" s="112" t="s">
        <v>273</v>
      </c>
      <c r="L26" s="49">
        <v>23</v>
      </c>
      <c r="M26" s="113">
        <v>110</v>
      </c>
      <c r="N26" s="49">
        <v>38.799999999999997</v>
      </c>
      <c r="O26" s="59">
        <v>15.5</v>
      </c>
      <c r="P26" s="59">
        <v>12.8</v>
      </c>
      <c r="Q26" s="60">
        <v>12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13.244999999999999</v>
      </c>
      <c r="C30" s="41">
        <v>19.648</v>
      </c>
      <c r="D30" s="41">
        <v>23.648</v>
      </c>
      <c r="E30" s="315">
        <v>24.757999999999999</v>
      </c>
      <c r="F30" s="316"/>
      <c r="G30" s="55">
        <v>11.56</v>
      </c>
      <c r="H30" s="41">
        <v>13.605</v>
      </c>
      <c r="I30" s="41">
        <v>24.382000000000001</v>
      </c>
      <c r="J30" s="315">
        <v>32.479999999999997</v>
      </c>
      <c r="K30" s="317"/>
      <c r="L30" s="316"/>
      <c r="M30" s="55">
        <v>1.952</v>
      </c>
      <c r="N30" s="41">
        <v>5.3979999999999997</v>
      </c>
      <c r="O30" s="315">
        <v>9.5419999999999998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12</v>
      </c>
      <c r="C32" s="40">
        <v>40</v>
      </c>
      <c r="D32" s="40">
        <v>20</v>
      </c>
      <c r="E32" s="40">
        <v>12</v>
      </c>
      <c r="F32" s="66">
        <v>12</v>
      </c>
      <c r="G32" s="39">
        <v>12</v>
      </c>
      <c r="H32" s="40">
        <v>490</v>
      </c>
      <c r="I32" s="40">
        <v>4000</v>
      </c>
      <c r="J32" s="40">
        <v>25</v>
      </c>
      <c r="K32" s="40">
        <v>20</v>
      </c>
      <c r="L32" s="45">
        <v>20</v>
      </c>
      <c r="M32" s="39">
        <v>45</v>
      </c>
      <c r="N32" s="40">
        <v>200</v>
      </c>
      <c r="O32" s="40">
        <v>110</v>
      </c>
      <c r="P32" s="40">
        <v>130</v>
      </c>
      <c r="Q32" s="45">
        <v>160</v>
      </c>
      <c r="R32" s="52"/>
    </row>
    <row r="33" spans="1:18" ht="11.25" customHeight="1" thickBot="1" x14ac:dyDescent="0.2">
      <c r="A33" s="90" t="s">
        <v>28</v>
      </c>
      <c r="B33" s="104">
        <v>16.399999999999999</v>
      </c>
      <c r="C33" s="93">
        <v>18.2</v>
      </c>
      <c r="D33" s="93">
        <v>13.8</v>
      </c>
      <c r="E33" s="93">
        <v>11.6</v>
      </c>
      <c r="F33" s="94">
        <v>11.4</v>
      </c>
      <c r="G33" s="104">
        <v>29.8</v>
      </c>
      <c r="H33" s="93">
        <v>55.8</v>
      </c>
      <c r="I33" s="93">
        <v>105.8</v>
      </c>
      <c r="J33" s="93">
        <v>36.4</v>
      </c>
      <c r="K33" s="93">
        <v>27.3</v>
      </c>
      <c r="L33" s="98">
        <v>24.9</v>
      </c>
      <c r="M33" s="93">
        <v>16.399999999999999</v>
      </c>
      <c r="N33" s="93">
        <v>24.4</v>
      </c>
      <c r="O33" s="93">
        <v>24.7</v>
      </c>
      <c r="P33" s="93">
        <v>25.3</v>
      </c>
      <c r="Q33" s="98">
        <v>27.7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420</v>
      </c>
      <c r="N39" s="40">
        <v>220</v>
      </c>
      <c r="O39" s="40">
        <v>700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39</v>
      </c>
      <c r="N40" s="93">
        <v>31.1</v>
      </c>
      <c r="O40" s="93">
        <v>39.700000000000003</v>
      </c>
      <c r="P40" s="98">
        <v>40.9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78">
        <v>4.9260000000000002</v>
      </c>
      <c r="K44" s="79">
        <v>10.771000000000001</v>
      </c>
      <c r="L44" s="293">
        <v>20.684000000000001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10</v>
      </c>
      <c r="L46" s="40">
        <v>20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34.5</v>
      </c>
      <c r="K47" s="49">
        <v>27.7</v>
      </c>
      <c r="L47" s="49">
        <v>25.7</v>
      </c>
      <c r="M47" s="49">
        <v>24.3</v>
      </c>
      <c r="N47" s="114">
        <v>23.4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17.64</v>
      </c>
      <c r="D51" s="294"/>
      <c r="E51" s="295"/>
      <c r="F51" s="307">
        <v>15.93</v>
      </c>
      <c r="G51" s="294"/>
      <c r="H51" s="308"/>
      <c r="I51" s="293">
        <v>7.3150000000000004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334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290</v>
      </c>
      <c r="D53" s="66">
        <v>250</v>
      </c>
      <c r="E53" s="80" t="s">
        <v>29</v>
      </c>
      <c r="F53" s="39">
        <v>10</v>
      </c>
      <c r="G53" s="73">
        <v>10</v>
      </c>
      <c r="H53" s="73">
        <v>10</v>
      </c>
      <c r="I53" s="40">
        <v>75</v>
      </c>
      <c r="J53" s="40">
        <v>110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31.9</v>
      </c>
      <c r="D54" s="74">
        <v>33</v>
      </c>
      <c r="E54" s="75" t="s">
        <v>29</v>
      </c>
      <c r="F54" s="67">
        <v>13.3</v>
      </c>
      <c r="G54" s="105">
        <v>11.5</v>
      </c>
      <c r="H54" s="99">
        <v>10.9</v>
      </c>
      <c r="I54" s="59">
        <v>14.3</v>
      </c>
      <c r="J54" s="182">
        <v>300</v>
      </c>
      <c r="K54" s="60">
        <v>18.3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43948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16.518999999999998</v>
      </c>
      <c r="E9" s="293">
        <v>21.927</v>
      </c>
      <c r="F9" s="294"/>
      <c r="G9" s="295"/>
      <c r="H9" s="180" t="s">
        <v>29</v>
      </c>
      <c r="I9" s="81" t="s">
        <v>29</v>
      </c>
      <c r="J9" s="79">
        <v>13.04</v>
      </c>
      <c r="K9" s="293">
        <v>19.084</v>
      </c>
      <c r="L9" s="294"/>
      <c r="M9" s="295"/>
      <c r="N9" s="78" t="s">
        <v>29</v>
      </c>
      <c r="O9" s="79">
        <v>15.904</v>
      </c>
      <c r="P9" s="293">
        <v>23.873000000000001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380</v>
      </c>
      <c r="F11" s="40">
        <v>380</v>
      </c>
      <c r="G11" s="45">
        <v>380</v>
      </c>
      <c r="H11" s="39" t="s">
        <v>29</v>
      </c>
      <c r="I11" s="40" t="s">
        <v>29</v>
      </c>
      <c r="J11" s="40">
        <v>280</v>
      </c>
      <c r="K11" s="40">
        <v>210</v>
      </c>
      <c r="L11" s="40">
        <v>230</v>
      </c>
      <c r="M11" s="45">
        <v>230</v>
      </c>
      <c r="N11" s="39" t="s">
        <v>29</v>
      </c>
      <c r="O11" s="40">
        <v>90</v>
      </c>
      <c r="P11" s="40">
        <v>80</v>
      </c>
      <c r="Q11" s="40">
        <v>210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26.7</v>
      </c>
      <c r="E12" s="95">
        <v>28.6</v>
      </c>
      <c r="F12" s="95">
        <v>30.2</v>
      </c>
      <c r="G12" s="179">
        <v>30.3</v>
      </c>
      <c r="H12" s="46" t="s">
        <v>29</v>
      </c>
      <c r="I12" s="47" t="s">
        <v>29</v>
      </c>
      <c r="J12" s="74">
        <v>21.6</v>
      </c>
      <c r="K12" s="95">
        <v>19.7</v>
      </c>
      <c r="L12" s="95">
        <v>19.899999999999999</v>
      </c>
      <c r="M12" s="96">
        <v>21.8</v>
      </c>
      <c r="N12" s="46" t="s">
        <v>29</v>
      </c>
      <c r="O12" s="74">
        <v>17.8</v>
      </c>
      <c r="P12" s="74">
        <v>18.100000000000001</v>
      </c>
      <c r="Q12" s="74">
        <v>22.6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3.7280000000000002</v>
      </c>
      <c r="C16" s="138">
        <v>9.1920000000000002</v>
      </c>
      <c r="D16" s="181">
        <v>19.039000000000001</v>
      </c>
      <c r="E16" s="79">
        <v>22.068000000000001</v>
      </c>
      <c r="F16" s="293">
        <v>26.387</v>
      </c>
      <c r="G16" s="294"/>
      <c r="H16" s="295"/>
      <c r="I16" s="78">
        <v>5.7430000000000003</v>
      </c>
      <c r="J16" s="79">
        <v>15.167999999999999</v>
      </c>
      <c r="K16" s="79">
        <v>19.940999999999999</v>
      </c>
      <c r="L16" s="321">
        <v>22.579000000000001</v>
      </c>
      <c r="M16" s="322"/>
      <c r="N16" s="323"/>
      <c r="O16" s="307">
        <v>20.710999999999999</v>
      </c>
      <c r="P16" s="308"/>
      <c r="Q16" s="80">
        <v>17.571000000000002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12</v>
      </c>
      <c r="D18" s="73">
        <v>2200</v>
      </c>
      <c r="E18" s="40">
        <v>2800</v>
      </c>
      <c r="F18" s="40">
        <v>30</v>
      </c>
      <c r="G18" s="40">
        <v>25</v>
      </c>
      <c r="H18" s="45">
        <v>35</v>
      </c>
      <c r="I18" s="40">
        <v>20</v>
      </c>
      <c r="J18" s="40">
        <v>250</v>
      </c>
      <c r="K18" s="40">
        <v>2200</v>
      </c>
      <c r="L18" s="40">
        <v>12</v>
      </c>
      <c r="M18" s="40">
        <v>12</v>
      </c>
      <c r="N18" s="40">
        <v>12</v>
      </c>
      <c r="O18" s="39">
        <v>420</v>
      </c>
      <c r="P18" s="40">
        <v>500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>
        <v>11.2</v>
      </c>
      <c r="C19" s="93">
        <v>16.899999999999999</v>
      </c>
      <c r="D19" s="93">
        <v>34.799999999999997</v>
      </c>
      <c r="E19" s="93">
        <v>45.2</v>
      </c>
      <c r="F19" s="76">
        <v>11.8</v>
      </c>
      <c r="G19" s="76">
        <v>11.7</v>
      </c>
      <c r="H19" s="109">
        <v>12.1</v>
      </c>
      <c r="I19" s="93">
        <v>15.1</v>
      </c>
      <c r="J19" s="93">
        <v>18.5</v>
      </c>
      <c r="K19" s="93">
        <v>35.200000000000003</v>
      </c>
      <c r="L19" s="76">
        <v>11.9</v>
      </c>
      <c r="M19" s="76">
        <v>11.7</v>
      </c>
      <c r="N19" s="110">
        <v>11.8</v>
      </c>
      <c r="O19" s="111">
        <v>32.200000000000003</v>
      </c>
      <c r="P19" s="76">
        <v>33.4</v>
      </c>
      <c r="Q19" s="97">
        <v>26.2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7.76</v>
      </c>
      <c r="C23" s="293">
        <v>12.465999999999999</v>
      </c>
      <c r="D23" s="294"/>
      <c r="E23" s="295"/>
      <c r="F23" s="78">
        <v>6.3339999999999996</v>
      </c>
      <c r="G23" s="79">
        <v>7.8840000000000003</v>
      </c>
      <c r="H23" s="293">
        <v>7.9340000000000002</v>
      </c>
      <c r="I23" s="294"/>
      <c r="J23" s="295"/>
      <c r="K23" s="78">
        <v>22.702000000000002</v>
      </c>
      <c r="L23" s="79">
        <v>29.6</v>
      </c>
      <c r="M23" s="102">
        <v>27.692</v>
      </c>
      <c r="N23" s="79">
        <v>33.832999999999998</v>
      </c>
      <c r="O23" s="293">
        <v>41.015999999999998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25</v>
      </c>
      <c r="D25" s="40">
        <v>30</v>
      </c>
      <c r="E25" s="45">
        <v>30</v>
      </c>
      <c r="F25" s="39">
        <v>280</v>
      </c>
      <c r="G25" s="40">
        <v>900</v>
      </c>
      <c r="H25" s="40">
        <v>15</v>
      </c>
      <c r="I25" s="40">
        <v>20</v>
      </c>
      <c r="J25" s="66">
        <v>20</v>
      </c>
      <c r="K25" s="39" t="s">
        <v>273</v>
      </c>
      <c r="L25" s="40">
        <v>420</v>
      </c>
      <c r="M25" s="71">
        <v>3800</v>
      </c>
      <c r="N25" s="40">
        <v>2200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16.5</v>
      </c>
      <c r="C26" s="59">
        <v>14.6</v>
      </c>
      <c r="D26" s="59">
        <v>16.2</v>
      </c>
      <c r="E26" s="60">
        <v>16.100000000000001</v>
      </c>
      <c r="F26" s="61">
        <v>22.9</v>
      </c>
      <c r="G26" s="49">
        <v>26.8</v>
      </c>
      <c r="H26" s="59">
        <v>14</v>
      </c>
      <c r="I26" s="59">
        <v>13.7</v>
      </c>
      <c r="J26" s="62">
        <v>13.7</v>
      </c>
      <c r="K26" s="112" t="s">
        <v>273</v>
      </c>
      <c r="L26" s="49">
        <v>28.6</v>
      </c>
      <c r="M26" s="113">
        <v>103.2</v>
      </c>
      <c r="N26" s="49">
        <v>46.9</v>
      </c>
      <c r="O26" s="59">
        <v>12.1</v>
      </c>
      <c r="P26" s="59">
        <v>12.1</v>
      </c>
      <c r="Q26" s="60">
        <v>11.9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13.867000000000001</v>
      </c>
      <c r="C30" s="41">
        <v>19.661999999999999</v>
      </c>
      <c r="D30" s="41">
        <v>23.731999999999999</v>
      </c>
      <c r="E30" s="315">
        <v>25.233000000000001</v>
      </c>
      <c r="F30" s="316"/>
      <c r="G30" s="55">
        <v>11.582000000000001</v>
      </c>
      <c r="H30" s="41">
        <v>13.596</v>
      </c>
      <c r="I30" s="41">
        <v>24.433</v>
      </c>
      <c r="J30" s="315">
        <v>32.481999999999999</v>
      </c>
      <c r="K30" s="317"/>
      <c r="L30" s="316"/>
      <c r="M30" s="55">
        <v>4.1769999999999996</v>
      </c>
      <c r="N30" s="41">
        <v>5.665</v>
      </c>
      <c r="O30" s="315">
        <v>9.673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30</v>
      </c>
      <c r="D32" s="40">
        <v>30</v>
      </c>
      <c r="E32" s="40">
        <v>20</v>
      </c>
      <c r="F32" s="66">
        <v>20</v>
      </c>
      <c r="G32" s="39">
        <v>12</v>
      </c>
      <c r="H32" s="40">
        <v>280</v>
      </c>
      <c r="I32" s="40">
        <v>4000</v>
      </c>
      <c r="J32" s="40">
        <v>25</v>
      </c>
      <c r="K32" s="40">
        <v>25</v>
      </c>
      <c r="L32" s="45">
        <v>20</v>
      </c>
      <c r="M32" s="39">
        <v>200</v>
      </c>
      <c r="N32" s="40">
        <v>210</v>
      </c>
      <c r="O32" s="40">
        <v>120</v>
      </c>
      <c r="P32" s="40">
        <v>200</v>
      </c>
      <c r="Q32" s="45">
        <v>200</v>
      </c>
      <c r="R32" s="52"/>
    </row>
    <row r="33" spans="1:18" ht="11.25" customHeight="1" thickBot="1" x14ac:dyDescent="0.2">
      <c r="A33" s="90" t="s">
        <v>28</v>
      </c>
      <c r="B33" s="104">
        <v>18.600000000000001</v>
      </c>
      <c r="C33" s="93">
        <v>20</v>
      </c>
      <c r="D33" s="93">
        <v>15.1</v>
      </c>
      <c r="E33" s="93">
        <v>12.5</v>
      </c>
      <c r="F33" s="94">
        <v>12.6</v>
      </c>
      <c r="G33" s="104">
        <v>18.100000000000001</v>
      </c>
      <c r="H33" s="93">
        <v>27.5</v>
      </c>
      <c r="I33" s="93">
        <v>89.8</v>
      </c>
      <c r="J33" s="93">
        <v>14.5</v>
      </c>
      <c r="K33" s="93">
        <v>14.2</v>
      </c>
      <c r="L33" s="98">
        <v>14</v>
      </c>
      <c r="M33" s="93">
        <v>22.3</v>
      </c>
      <c r="N33" s="93">
        <v>22.2</v>
      </c>
      <c r="O33" s="93">
        <v>21.6</v>
      </c>
      <c r="P33" s="93">
        <v>24.3</v>
      </c>
      <c r="Q33" s="98">
        <v>24.4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600</v>
      </c>
      <c r="N39" s="40">
        <v>220</v>
      </c>
      <c r="O39" s="40">
        <v>1600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33.6</v>
      </c>
      <c r="N40" s="93">
        <v>29.1</v>
      </c>
      <c r="O40" s="93">
        <v>40.6</v>
      </c>
      <c r="P40" s="98">
        <v>34.200000000000003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81">
        <v>4.952</v>
      </c>
      <c r="K44" s="79">
        <v>10.837</v>
      </c>
      <c r="L44" s="293">
        <v>20.692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15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20</v>
      </c>
      <c r="K47" s="49">
        <v>16.3</v>
      </c>
      <c r="L47" s="49">
        <v>15.6</v>
      </c>
      <c r="M47" s="49">
        <v>15.4</v>
      </c>
      <c r="N47" s="114">
        <v>15.4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17.751000000000001</v>
      </c>
      <c r="D51" s="294"/>
      <c r="E51" s="295"/>
      <c r="F51" s="307">
        <v>17.812999999999999</v>
      </c>
      <c r="G51" s="294"/>
      <c r="H51" s="308"/>
      <c r="I51" s="293">
        <v>7.5179999999999998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334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220</v>
      </c>
      <c r="D53" s="66">
        <v>200</v>
      </c>
      <c r="E53" s="80" t="s">
        <v>29</v>
      </c>
      <c r="F53" s="39" t="s">
        <v>119</v>
      </c>
      <c r="G53" s="73">
        <v>100</v>
      </c>
      <c r="H53" s="73">
        <v>110</v>
      </c>
      <c r="I53" s="40">
        <v>180</v>
      </c>
      <c r="J53" s="40">
        <v>300</v>
      </c>
      <c r="K53" s="45">
        <v>330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26.5</v>
      </c>
      <c r="D54" s="74">
        <v>26.2</v>
      </c>
      <c r="E54" s="75" t="s">
        <v>29</v>
      </c>
      <c r="F54" s="67" t="s">
        <v>119</v>
      </c>
      <c r="G54" s="105">
        <v>15.7</v>
      </c>
      <c r="H54" s="99">
        <v>15.5</v>
      </c>
      <c r="I54" s="59">
        <v>18.3</v>
      </c>
      <c r="J54" s="76">
        <v>22.8</v>
      </c>
      <c r="K54" s="60">
        <v>23.5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F328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7" width="22.375" bestFit="1" customWidth="1"/>
    <col min="128" max="128" width="20.875" bestFit="1" customWidth="1"/>
    <col min="129" max="129" width="22.375" bestFit="1" customWidth="1"/>
    <col min="130" max="131" width="22.375" customWidth="1"/>
    <col min="132" max="132" width="16.375" bestFit="1" customWidth="1"/>
    <col min="135" max="135" width="14.125" customWidth="1"/>
  </cols>
  <sheetData>
    <row r="1" spans="1:136" x14ac:dyDescent="0.15">
      <c r="A1" s="2" t="s">
        <v>284</v>
      </c>
      <c r="B1" s="2"/>
      <c r="C1" s="279" t="s">
        <v>125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1"/>
      <c r="BN1" s="282" t="s">
        <v>126</v>
      </c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3"/>
      <c r="CQ1" s="283"/>
      <c r="CR1" s="283"/>
      <c r="CS1" s="283"/>
      <c r="CT1" s="283"/>
      <c r="CU1" s="283"/>
      <c r="CV1" s="283"/>
      <c r="CW1" s="283"/>
      <c r="CX1" s="283"/>
      <c r="CY1" s="283"/>
      <c r="CZ1" s="283"/>
      <c r="DA1" s="283"/>
      <c r="DB1" s="283"/>
      <c r="DC1" s="283"/>
      <c r="DD1" s="283"/>
      <c r="DE1" s="283"/>
      <c r="DF1" s="283"/>
      <c r="DG1" s="283"/>
      <c r="DH1" s="283"/>
      <c r="DI1" s="283"/>
      <c r="DJ1" s="283"/>
      <c r="DK1" s="283"/>
      <c r="DL1" s="283"/>
      <c r="DM1" s="283"/>
      <c r="DN1" s="283"/>
      <c r="DO1" s="283"/>
      <c r="DP1" s="283"/>
      <c r="DQ1" s="283"/>
      <c r="DR1" s="283"/>
      <c r="DS1" s="283"/>
      <c r="DT1" s="283"/>
      <c r="DU1" s="283"/>
      <c r="DV1" s="283"/>
      <c r="DW1" s="283"/>
      <c r="DX1" s="283"/>
      <c r="DY1" s="283"/>
      <c r="DZ1" s="283"/>
      <c r="EA1" s="283"/>
      <c r="EB1" s="284"/>
      <c r="ED1" s="276" t="s">
        <v>144</v>
      </c>
      <c r="EE1" s="276" t="s">
        <v>145</v>
      </c>
      <c r="EF1" s="276" t="s">
        <v>146</v>
      </c>
    </row>
    <row r="2" spans="1:136" x14ac:dyDescent="0.15">
      <c r="A2" s="3" t="s">
        <v>127</v>
      </c>
      <c r="C2" s="23" t="s">
        <v>4</v>
      </c>
      <c r="D2" s="24" t="s">
        <v>5</v>
      </c>
      <c r="E2" s="24" t="s">
        <v>6</v>
      </c>
      <c r="F2" s="20" t="s">
        <v>211</v>
      </c>
      <c r="G2" s="23" t="s">
        <v>7</v>
      </c>
      <c r="H2" s="24" t="s">
        <v>8</v>
      </c>
      <c r="I2" s="24" t="s">
        <v>9</v>
      </c>
      <c r="J2" s="20" t="s">
        <v>129</v>
      </c>
      <c r="K2" s="23" t="s">
        <v>10</v>
      </c>
      <c r="L2" s="24" t="s">
        <v>11</v>
      </c>
      <c r="M2" s="20" t="s">
        <v>130</v>
      </c>
      <c r="N2" s="23" t="s">
        <v>33</v>
      </c>
      <c r="O2" s="24" t="s">
        <v>34</v>
      </c>
      <c r="P2" s="24" t="s">
        <v>35</v>
      </c>
      <c r="Q2" s="24" t="s">
        <v>36</v>
      </c>
      <c r="R2" s="20" t="s">
        <v>131</v>
      </c>
      <c r="S2" s="23" t="s">
        <v>37</v>
      </c>
      <c r="T2" s="24" t="s">
        <v>38</v>
      </c>
      <c r="U2" s="24" t="s">
        <v>39</v>
      </c>
      <c r="V2" s="20" t="s">
        <v>132</v>
      </c>
      <c r="W2" s="20" t="s">
        <v>133</v>
      </c>
      <c r="X2" s="25" t="s">
        <v>408</v>
      </c>
      <c r="Y2" s="26" t="s">
        <v>54</v>
      </c>
      <c r="Z2" s="20" t="s">
        <v>134</v>
      </c>
      <c r="AA2" s="26" t="s">
        <v>55</v>
      </c>
      <c r="AB2" s="27" t="s">
        <v>56</v>
      </c>
      <c r="AC2" s="20" t="s">
        <v>135</v>
      </c>
      <c r="AD2" s="26" t="s">
        <v>57</v>
      </c>
      <c r="AE2" s="27" t="s">
        <v>58</v>
      </c>
      <c r="AF2" s="27" t="s">
        <v>59</v>
      </c>
      <c r="AG2" s="27" t="s">
        <v>60</v>
      </c>
      <c r="AH2" s="20" t="s">
        <v>136</v>
      </c>
      <c r="AI2" s="26" t="s">
        <v>72</v>
      </c>
      <c r="AJ2" s="27" t="s">
        <v>73</v>
      </c>
      <c r="AK2" s="27" t="s">
        <v>74</v>
      </c>
      <c r="AL2" s="20" t="s">
        <v>137</v>
      </c>
      <c r="AM2" s="26" t="s">
        <v>75</v>
      </c>
      <c r="AN2" s="27" t="s">
        <v>76</v>
      </c>
      <c r="AO2" s="27" t="s">
        <v>77</v>
      </c>
      <c r="AP2" s="20" t="s">
        <v>138</v>
      </c>
      <c r="AQ2" s="26" t="s">
        <v>78</v>
      </c>
      <c r="AR2" s="27" t="s">
        <v>79</v>
      </c>
      <c r="AS2" s="20" t="s">
        <v>139</v>
      </c>
      <c r="AT2" s="26" t="s">
        <v>90</v>
      </c>
      <c r="AU2" s="27" t="s">
        <v>91</v>
      </c>
      <c r="AV2" s="27" t="s">
        <v>92</v>
      </c>
      <c r="AW2" s="27" t="s">
        <v>93</v>
      </c>
      <c r="AX2" s="27" t="s">
        <v>94</v>
      </c>
      <c r="AY2" s="20" t="s">
        <v>140</v>
      </c>
      <c r="AZ2" s="20" t="s">
        <v>95</v>
      </c>
      <c r="BA2" s="26" t="s">
        <v>98</v>
      </c>
      <c r="BB2" s="27" t="s">
        <v>99</v>
      </c>
      <c r="BC2" s="27" t="s">
        <v>100</v>
      </c>
      <c r="BD2" s="27" t="s">
        <v>101</v>
      </c>
      <c r="BE2" s="27" t="s">
        <v>102</v>
      </c>
      <c r="BF2" s="20" t="s">
        <v>141</v>
      </c>
      <c r="BG2" s="26" t="s">
        <v>103</v>
      </c>
      <c r="BH2" s="27" t="s">
        <v>104</v>
      </c>
      <c r="BI2" s="20" t="s">
        <v>142</v>
      </c>
      <c r="BJ2" s="26" t="s">
        <v>111</v>
      </c>
      <c r="BK2" s="20" t="s">
        <v>143</v>
      </c>
      <c r="BL2" s="20" t="s">
        <v>212</v>
      </c>
      <c r="BM2" s="20" t="s">
        <v>213</v>
      </c>
      <c r="BN2" s="28" t="s">
        <v>4</v>
      </c>
      <c r="BO2" s="29" t="s">
        <v>5</v>
      </c>
      <c r="BP2" s="29" t="s">
        <v>6</v>
      </c>
      <c r="BQ2" s="19" t="s">
        <v>211</v>
      </c>
      <c r="BR2" s="28" t="s">
        <v>7</v>
      </c>
      <c r="BS2" s="29" t="s">
        <v>8</v>
      </c>
      <c r="BT2" s="29" t="s">
        <v>9</v>
      </c>
      <c r="BU2" s="5" t="s">
        <v>129</v>
      </c>
      <c r="BV2" s="28" t="s">
        <v>10</v>
      </c>
      <c r="BW2" s="29" t="s">
        <v>11</v>
      </c>
      <c r="BX2" s="5" t="s">
        <v>130</v>
      </c>
      <c r="BY2" s="28" t="s">
        <v>33</v>
      </c>
      <c r="BZ2" s="29" t="s">
        <v>34</v>
      </c>
      <c r="CA2" s="29" t="s">
        <v>35</v>
      </c>
      <c r="CB2" s="29" t="s">
        <v>36</v>
      </c>
      <c r="CC2" s="5" t="s">
        <v>131</v>
      </c>
      <c r="CD2" s="28" t="s">
        <v>37</v>
      </c>
      <c r="CE2" s="29" t="s">
        <v>38</v>
      </c>
      <c r="CF2" s="29" t="s">
        <v>39</v>
      </c>
      <c r="CG2" s="5" t="s">
        <v>132</v>
      </c>
      <c r="CH2" s="5" t="s">
        <v>133</v>
      </c>
      <c r="CI2" s="30" t="s">
        <v>409</v>
      </c>
      <c r="CJ2" s="31" t="s">
        <v>54</v>
      </c>
      <c r="CK2" s="5" t="s">
        <v>134</v>
      </c>
      <c r="CL2" s="31" t="s">
        <v>55</v>
      </c>
      <c r="CM2" s="32" t="s">
        <v>56</v>
      </c>
      <c r="CN2" s="5" t="s">
        <v>135</v>
      </c>
      <c r="CO2" s="31" t="s">
        <v>57</v>
      </c>
      <c r="CP2" s="32" t="s">
        <v>58</v>
      </c>
      <c r="CQ2" s="32" t="s">
        <v>59</v>
      </c>
      <c r="CR2" s="32" t="s">
        <v>60</v>
      </c>
      <c r="CS2" s="5" t="s">
        <v>136</v>
      </c>
      <c r="CT2" s="31" t="s">
        <v>72</v>
      </c>
      <c r="CU2" s="32" t="s">
        <v>73</v>
      </c>
      <c r="CV2" s="32" t="s">
        <v>74</v>
      </c>
      <c r="CW2" s="5" t="s">
        <v>137</v>
      </c>
      <c r="CX2" s="31" t="s">
        <v>75</v>
      </c>
      <c r="CY2" s="32" t="s">
        <v>76</v>
      </c>
      <c r="CZ2" s="32" t="s">
        <v>77</v>
      </c>
      <c r="DA2" s="5" t="s">
        <v>138</v>
      </c>
      <c r="DB2" s="31" t="s">
        <v>78</v>
      </c>
      <c r="DC2" s="32" t="s">
        <v>79</v>
      </c>
      <c r="DD2" s="5" t="s">
        <v>139</v>
      </c>
      <c r="DE2" s="31" t="s">
        <v>90</v>
      </c>
      <c r="DF2" s="32" t="s">
        <v>91</v>
      </c>
      <c r="DG2" s="32" t="s">
        <v>92</v>
      </c>
      <c r="DH2" s="32" t="s">
        <v>93</v>
      </c>
      <c r="DI2" s="32" t="s">
        <v>94</v>
      </c>
      <c r="DJ2" s="5" t="s">
        <v>140</v>
      </c>
      <c r="DK2" s="19" t="s">
        <v>95</v>
      </c>
      <c r="DL2" s="31" t="s">
        <v>98</v>
      </c>
      <c r="DM2" s="32" t="s">
        <v>99</v>
      </c>
      <c r="DN2" s="32" t="s">
        <v>100</v>
      </c>
      <c r="DO2" s="32" t="s">
        <v>101</v>
      </c>
      <c r="DP2" s="32" t="s">
        <v>102</v>
      </c>
      <c r="DQ2" s="5" t="s">
        <v>141</v>
      </c>
      <c r="DR2" s="31" t="s">
        <v>103</v>
      </c>
      <c r="DS2" s="32" t="s">
        <v>104</v>
      </c>
      <c r="DT2" s="5" t="s">
        <v>142</v>
      </c>
      <c r="DU2" s="31" t="s">
        <v>111</v>
      </c>
      <c r="DV2" s="5" t="s">
        <v>143</v>
      </c>
      <c r="DW2" s="5" t="s">
        <v>310</v>
      </c>
      <c r="DX2" s="5" t="s">
        <v>311</v>
      </c>
      <c r="DY2" s="19" t="s">
        <v>309</v>
      </c>
      <c r="DZ2" s="19" t="s">
        <v>313</v>
      </c>
      <c r="EA2" s="19" t="s">
        <v>314</v>
      </c>
      <c r="EB2" s="19" t="s">
        <v>312</v>
      </c>
      <c r="ED2" s="276"/>
      <c r="EE2" s="276"/>
      <c r="EF2" s="276"/>
    </row>
    <row r="3" spans="1:136" x14ac:dyDescent="0.15">
      <c r="A3" s="6" t="s">
        <v>288</v>
      </c>
      <c r="B3" s="3">
        <f ca="1">INDIRECT(A3&amp;"!A8")</f>
        <v>43837</v>
      </c>
      <c r="C3" s="35" t="e">
        <f ca="1">$EF$3-INDIRECT($A3&amp;"!$B$9")</f>
        <v>#VALUE!</v>
      </c>
      <c r="D3" s="35" t="e">
        <f ca="1">$EF$4-INDIRECT($A3&amp;"!$C$9")</f>
        <v>#VALUE!</v>
      </c>
      <c r="E3" s="21">
        <f t="shared" ref="E3:E54" ca="1" si="0">$EF$5-INDIRECT($A3&amp;"!D9")</f>
        <v>57.491</v>
      </c>
      <c r="F3" s="21">
        <f ca="1">$EF$6-INDIRECT($A3&amp;"!E9")</f>
        <v>57.555000000000007</v>
      </c>
      <c r="G3" s="35" t="e">
        <f ca="1">$EF$7-INDIRECT($A3&amp;"!H9")</f>
        <v>#VALUE!</v>
      </c>
      <c r="H3" s="35" t="e">
        <f ca="1">$EF$8-INDIRECT($A3&amp;"!I9")</f>
        <v>#VALUE!</v>
      </c>
      <c r="I3" s="21">
        <f t="shared" ref="I3:I54" ca="1" si="1">$EF$9-INDIRECT($A3&amp;"!J9")</f>
        <v>55.666999999999994</v>
      </c>
      <c r="J3" s="21">
        <f t="shared" ref="J3:J54" ca="1" si="2">$EF$10-INDIRECT($A3&amp;"!K9")</f>
        <v>55.033000000000001</v>
      </c>
      <c r="K3" s="35" t="e">
        <f t="shared" ref="K3" ca="1" si="3">$EF$11-INDIRECT($A3&amp;"!N9")</f>
        <v>#VALUE!</v>
      </c>
      <c r="L3" s="21">
        <f t="shared" ref="L3:L54" ca="1" si="4">$EF$12-INDIRECT($A3&amp;"!O9")</f>
        <v>72.56</v>
      </c>
      <c r="M3" s="21">
        <f t="shared" ref="M3:M54" ca="1" si="5">$EF$13-INDIRECT($A3&amp;"!P9")</f>
        <v>65.921999999999997</v>
      </c>
      <c r="N3" s="100">
        <f t="shared" ref="N3:N54" ca="1" si="6">$EF$14-INDIRECT($A3&amp;"!B16")</f>
        <v>71.814999999999998</v>
      </c>
      <c r="O3" s="21">
        <f t="shared" ref="O3:O54" ca="1" si="7">$EF$15-INDIRECT($A3&amp;"!C16")</f>
        <v>66.407000000000011</v>
      </c>
      <c r="P3" s="4">
        <f t="shared" ref="P3:P54" ca="1" si="8">$EF$16-INDIRECT($A3&amp;"!D16")</f>
        <v>57.197999999999993</v>
      </c>
      <c r="Q3" s="21">
        <f t="shared" ref="Q3:Q54" ca="1" si="9">$EF$17-INDIRECT($A3&amp;"!E16")</f>
        <v>55.182000000000002</v>
      </c>
      <c r="R3" s="21">
        <f t="shared" ref="R3:R54" ca="1" si="10">$EF$18-INDIRECT($A3&amp;"!F16")</f>
        <v>55.919999999999995</v>
      </c>
      <c r="S3" s="21">
        <f t="shared" ref="S3:S54" ca="1" si="11">$EF$19-INDIRECT($A3&amp;"!I16")</f>
        <v>63.771999999999998</v>
      </c>
      <c r="T3" s="21">
        <f t="shared" ref="T3:T54" ca="1" si="12">$EF$20-INDIRECT($A3&amp;"!J16")</f>
        <v>55.584000000000003</v>
      </c>
      <c r="U3" s="21">
        <f t="shared" ref="U3:U54" ca="1" si="13">$EF$21-INDIRECT($A3&amp;"!K16")</f>
        <v>52.482000000000006</v>
      </c>
      <c r="V3" s="21">
        <f t="shared" ref="V3:V54" ca="1" si="14">$EF$22-INDIRECT($A3&amp;"!L16")</f>
        <v>53.412999999999997</v>
      </c>
      <c r="W3" s="21">
        <f ca="1">$EF$24-INDIRECT(A3&amp;"!O16")</f>
        <v>57.772999999999996</v>
      </c>
      <c r="X3" s="21">
        <f ca="1">$EF$23-INDIRECT($A3&amp;"!Q16")</f>
        <v>59.129000000000005</v>
      </c>
      <c r="Y3" s="100">
        <f t="shared" ref="Y3:Y54" ca="1" si="15">$EF$25-INDIRECT($A3&amp;"!B23")</f>
        <v>55.099000000000004</v>
      </c>
      <c r="Z3" s="21">
        <f ca="1">$EF$26-INDIRECT(A3&amp;"!$C$23")</f>
        <v>53.963000000000001</v>
      </c>
      <c r="AA3" s="21">
        <f t="shared" ref="AA3:AA54" ca="1" si="16">$EF$27-INDIRECT($A3&amp;"!F23")</f>
        <v>52.07</v>
      </c>
      <c r="AB3" s="21">
        <f t="shared" ref="AB3:AB54" ca="1" si="17">$EF$28-INDIRECT($A3&amp;"!G23")</f>
        <v>50.371000000000002</v>
      </c>
      <c r="AC3" s="21">
        <f t="shared" ref="AC3:AC54" ca="1" si="18">$EF$29-INDIRECT($A3&amp;"!H23")</f>
        <v>52.015999999999998</v>
      </c>
      <c r="AD3" s="4">
        <f t="shared" ref="AD3:AD54" ca="1" si="19">$EF$30-INDIRECT($A3&amp;"!K23")</f>
        <v>79.438000000000002</v>
      </c>
      <c r="AE3" s="21">
        <f t="shared" ref="AE3:AE54" ca="1" si="20">$EF$31-INDIRECT($A3&amp;"!L23")</f>
        <v>70.819000000000003</v>
      </c>
      <c r="AF3" s="21">
        <f t="shared" ref="AF3:AF54" ca="1" si="21">$EF$32-INDIRECT($A3&amp;"!M23")</f>
        <v>74.364000000000004</v>
      </c>
      <c r="AG3" s="21">
        <f t="shared" ref="AG3:AG54" ca="1" si="22">$EF$33-INDIRECT($A3&amp;"!N23")</f>
        <v>68.539999999999992</v>
      </c>
      <c r="AH3" s="101">
        <f t="shared" ref="AH3:AH54" ca="1" si="23">$EF$34-INDIRECT($A3&amp;"!O23")</f>
        <v>63.559000000000005</v>
      </c>
      <c r="AI3" s="21">
        <f t="shared" ref="AI3:AI54" ca="1" si="24">$EF$35-INDIRECT($A3&amp;"!B30")</f>
        <v>60.832999999999998</v>
      </c>
      <c r="AJ3" s="21">
        <f t="shared" ref="AJ3:AJ54" ca="1" si="25">$EF$36-INDIRECT($A3&amp;"!C30")</f>
        <v>55.328999999999994</v>
      </c>
      <c r="AK3" s="21">
        <f t="shared" ref="AK3:AK54" ca="1" si="26">$EF$37-INDIRECT($A3&amp;"!D30")</f>
        <v>51.812999999999995</v>
      </c>
      <c r="AL3" s="21">
        <f t="shared" ref="AL3:AL54" ca="1" si="27">$EF$38-INDIRECT($A3&amp;"!E30")</f>
        <v>53.081000000000003</v>
      </c>
      <c r="AM3" s="21">
        <f t="shared" ref="AM3:AM54" ca="1" si="28">$EF$39-INDIRECT($A3&amp;"!G30")</f>
        <v>73.238</v>
      </c>
      <c r="AN3" s="21">
        <f t="shared" ref="AN3:AN54" ca="1" si="29">$EF$40-INDIRECT($A3&amp;"!H30")</f>
        <v>70.991</v>
      </c>
      <c r="AO3" s="21">
        <f t="shared" ref="AO3:AO54" ca="1" si="30">$EF$41-INDIRECT($A3&amp;"!I30")</f>
        <v>61.22</v>
      </c>
      <c r="AP3" s="21">
        <f t="shared" ref="AP3:AP54" ca="1" si="31">$EF$42-INDIRECT($A3&amp;"!J30")</f>
        <v>58.546999999999997</v>
      </c>
      <c r="AQ3" s="21">
        <f t="shared" ref="AQ3:AQ54" ca="1" si="32">$EF$43-INDIRECT($A3&amp;"!M30")</f>
        <v>54.644000000000005</v>
      </c>
      <c r="AR3" s="21">
        <f t="shared" ref="AR3:AR54" ca="1" si="33">$EF$44-INDIRECT($A3&amp;"!N30")</f>
        <v>54.451999999999998</v>
      </c>
      <c r="AS3" s="21">
        <f t="shared" ref="AS3:AS54" ca="1" si="34">$EF$45-INDIRECT($A3&amp;"!O30")</f>
        <v>54.012</v>
      </c>
      <c r="AT3" s="202"/>
      <c r="AU3" s="202"/>
      <c r="AV3" s="202"/>
      <c r="AW3" s="202"/>
      <c r="AX3" s="202"/>
      <c r="AY3" s="202"/>
      <c r="AZ3" s="265" t="e">
        <f t="shared" ref="AZ3" ca="1" si="35">$EF$52-INDIRECT($A3&amp;"!J37")</f>
        <v>#VALUE!</v>
      </c>
      <c r="BA3" s="202" t="e">
        <f t="shared" ref="BA3" ca="1" si="36">$EF$53-INDIRECT($A3&amp;"!B44")</f>
        <v>#VALUE!</v>
      </c>
      <c r="BB3" s="202" t="e">
        <f t="shared" ref="BB3" ca="1" si="37">$EF$54-INDIRECT($A3&amp;"!C44")</f>
        <v>#VALUE!</v>
      </c>
      <c r="BC3" s="202" t="e">
        <f t="shared" ref="BC3" ca="1" si="38">$EF$55-INDIRECT($A3&amp;"!D44")</f>
        <v>#VALUE!</v>
      </c>
      <c r="BD3" s="202" t="e">
        <f t="shared" ref="BD3" ca="1" si="39">$EF$56-INDIRECT($A3&amp;"!E44")</f>
        <v>#VALUE!</v>
      </c>
      <c r="BE3" s="202" t="e">
        <f t="shared" ref="BE3" ca="1" si="40">$EF$57-INDIRECT($A3&amp;"!F44")</f>
        <v>#VALUE!</v>
      </c>
      <c r="BF3" s="36" t="e">
        <f t="shared" ref="BF3" ca="1" si="41">$EF$58-INDIRECT($A3&amp;"!G44")</f>
        <v>#VALUE!</v>
      </c>
      <c r="BG3" s="22">
        <f t="shared" ref="BG3:BG34" ca="1" si="42">$EF$59-INDIRECT($A3&amp;"!J44")</f>
        <v>70.144999999999996</v>
      </c>
      <c r="BH3" s="22">
        <f t="shared" ref="BH3:BH34" ca="1" si="43">$EF$60-INDIRECT($A3&amp;"!K44")</f>
        <v>63.850999999999999</v>
      </c>
      <c r="BI3" s="22">
        <f t="shared" ref="BI3:BI34" ca="1" si="44">$EF$61-INDIRECT($A3&amp;"!L44")</f>
        <v>60.310999999999993</v>
      </c>
      <c r="BJ3" s="267" t="e">
        <f ca="1">$EF$61-INDIRECT($A3&amp;"!$B$51")</f>
        <v>#VALUE!</v>
      </c>
      <c r="BK3" s="22">
        <f ca="1">$EF$63-INDIRECT($A3&amp;"!C51")</f>
        <v>57.213000000000001</v>
      </c>
      <c r="BL3" s="22">
        <f ca="1">$EF$65-INDIRECT($A3&amp;"!F51")</f>
        <v>54.837000000000003</v>
      </c>
      <c r="BM3" s="22">
        <f ca="1">$EF$66-INDIRECT($A3&amp;"!I51")</f>
        <v>51.835000000000001</v>
      </c>
      <c r="BN3" s="35" t="str">
        <f t="shared" ref="BN3" ca="1" si="45">INDIRECT($A3&amp;"!B11")</f>
        <v>－</v>
      </c>
      <c r="BO3" s="35" t="str">
        <f t="shared" ref="BO3" ca="1" si="46">INDIRECT($A3&amp;"!C11")</f>
        <v>－</v>
      </c>
      <c r="BP3" s="33">
        <f ca="1">INDIRECT($A3&amp;"!D11")</f>
        <v>800</v>
      </c>
      <c r="BQ3" s="7">
        <f ca="1">INDIRECT($A3&amp;"!$F$11")</f>
        <v>500</v>
      </c>
      <c r="BR3" s="35" t="str">
        <f t="shared" ref="BR3" ca="1" si="47">INDIRECT($A3&amp;"!H11")</f>
        <v>－</v>
      </c>
      <c r="BS3" s="35" t="str">
        <f t="shared" ref="BS3" ca="1" si="48">INDIRECT($A3&amp;"!I11")</f>
        <v>－</v>
      </c>
      <c r="BT3" s="4">
        <f ca="1">INDIRECT($A3&amp;"!J11")</f>
        <v>200</v>
      </c>
      <c r="BU3" s="4">
        <f ca="1">INDIRECT($A3&amp;"!M11")</f>
        <v>160</v>
      </c>
      <c r="BV3" s="36" t="str">
        <f t="shared" ref="BV3" ca="1" si="49">INDIRECT($A3&amp;"!N11")</f>
        <v>－</v>
      </c>
      <c r="BW3" s="4">
        <f ca="1">INDIRECT($A3&amp;"!O11")</f>
        <v>40</v>
      </c>
      <c r="BX3" s="8">
        <f ca="1">INDIRECT($A3&amp;"!Q11")</f>
        <v>150</v>
      </c>
      <c r="BY3" s="4">
        <f ca="1">INDIRECT($A3&amp;"!B18")</f>
        <v>75</v>
      </c>
      <c r="BZ3" s="4">
        <f ca="1">INDIRECT($A3&amp;"!C18")</f>
        <v>12</v>
      </c>
      <c r="CA3" s="36"/>
      <c r="CB3" s="4">
        <f ca="1">INDIRECT($A3&amp;"!E18")</f>
        <v>2300</v>
      </c>
      <c r="CC3" s="4">
        <f ca="1">INDIRECT($A3&amp;"!H18")</f>
        <v>210</v>
      </c>
      <c r="CD3" s="4">
        <f ca="1">INDIRECT($A3&amp;"!I18")</f>
        <v>15</v>
      </c>
      <c r="CE3" s="4">
        <f ca="1">INDIRECT($A3&amp;"!J18")</f>
        <v>190</v>
      </c>
      <c r="CF3" s="4">
        <f ca="1">INDIRECT($A3&amp;"!K18")</f>
        <v>2100</v>
      </c>
      <c r="CG3" s="4">
        <f ca="1">INDIRECT($A3&amp;"!N18")</f>
        <v>10</v>
      </c>
      <c r="CH3" s="4">
        <f ca="1">INDIRECT($A3&amp;"!P18")</f>
        <v>450</v>
      </c>
      <c r="CI3" s="4">
        <f ca="1">INDIRECT($A3&amp;"!Q18")</f>
        <v>200</v>
      </c>
      <c r="CJ3" s="4">
        <f ca="1">INDIRECT($A3&amp;"!B25")</f>
        <v>25</v>
      </c>
      <c r="CK3" s="4">
        <f ca="1">INDIRECT($A3&amp;"!E25")</f>
        <v>50</v>
      </c>
      <c r="CL3" s="4">
        <f ca="1">INDIRECT($A3&amp;"!F25")</f>
        <v>35</v>
      </c>
      <c r="CM3" s="4">
        <f ca="1">INDIRECT($A3&amp;"!G25")</f>
        <v>350</v>
      </c>
      <c r="CN3" s="4">
        <f ca="1">INDIRECT($A3&amp;"!J25")</f>
        <v>40</v>
      </c>
      <c r="CO3" s="35" t="str">
        <f t="shared" ref="CO3:CO23" ca="1" si="50">INDIRECT($A3&amp;"!K25")</f>
        <v>×</v>
      </c>
      <c r="CP3" s="35" t="str">
        <f ca="1">INDIRECT($A3&amp;"!L25")</f>
        <v>×</v>
      </c>
      <c r="CQ3" s="4">
        <f ca="1">INDIRECT($A3&amp;"!M25")</f>
        <v>3000</v>
      </c>
      <c r="CR3" s="4">
        <f ca="1">INDIRECT($A3&amp;"!N25")</f>
        <v>2100</v>
      </c>
      <c r="CS3" s="4">
        <f ca="1">INDIRECT($A3&amp;"!Q25")</f>
        <v>8</v>
      </c>
      <c r="CT3" s="4">
        <f ca="1">INDIRECT($A3&amp;"!B32")</f>
        <v>20</v>
      </c>
      <c r="CU3" s="4">
        <f ca="1">INDIRECT($A3&amp;"!C32")</f>
        <v>35</v>
      </c>
      <c r="CV3" s="4">
        <f ca="1">INDIRECT($A3&amp;"!D32")</f>
        <v>20</v>
      </c>
      <c r="CW3" s="4">
        <f ca="1">INDIRECT($A3&amp;"!F32")</f>
        <v>15</v>
      </c>
      <c r="CX3" s="4">
        <f ca="1">INDIRECT($A3&amp;"!G32")</f>
        <v>12</v>
      </c>
      <c r="CY3" s="4">
        <f ca="1">INDIRECT($A3&amp;"!H32")</f>
        <v>400</v>
      </c>
      <c r="CZ3" s="4">
        <f ca="1">INDIRECT($A3&amp;"!I32")</f>
        <v>3000</v>
      </c>
      <c r="DA3" s="4">
        <f ca="1">INDIRECT($A3&amp;"!L32")</f>
        <v>15</v>
      </c>
      <c r="DB3" s="4">
        <f ca="1">INDIRECT($A3&amp;"!M32")</f>
        <v>75</v>
      </c>
      <c r="DC3" s="4">
        <f ca="1">INDIRECT($A3&amp;"!N32")</f>
        <v>150</v>
      </c>
      <c r="DD3" s="4">
        <f ca="1">INDIRECT($A3&amp;"!Q32")</f>
        <v>150</v>
      </c>
      <c r="DE3" s="35" t="str">
        <f t="shared" ref="DE3:DE46" ca="1" si="51">INDIRECT($A3&amp;"!B39")</f>
        <v>×</v>
      </c>
      <c r="DF3" s="35" t="str">
        <f t="shared" ref="DF3:DF54" ca="1" si="52">INDIRECT($A3&amp;"!C39")</f>
        <v>×</v>
      </c>
      <c r="DG3" s="36" t="str">
        <f t="shared" ref="DG3:DG54" ca="1" si="53">INDIRECT($A3&amp;"!D39")</f>
        <v>×</v>
      </c>
      <c r="DH3" s="36" t="str">
        <f t="shared" ref="DH3:DH54" ca="1" si="54">INDIRECT($A3&amp;"!E39")</f>
        <v>×</v>
      </c>
      <c r="DI3" s="36" t="str">
        <f t="shared" ref="DI3:DI54" ca="1" si="55">INDIRECT($A3&amp;"!F39")</f>
        <v>×</v>
      </c>
      <c r="DJ3" s="36" t="str">
        <f t="shared" ref="DJ3:DJ54" ca="1" si="56">INDIRECT(A3&amp;"!I39")</f>
        <v>×</v>
      </c>
      <c r="DK3" s="34" t="str">
        <f t="shared" ref="DK3" ca="1" si="57">INDIRECT($A3&amp;"!L39")</f>
        <v>×</v>
      </c>
      <c r="DL3" s="34" t="str">
        <f t="shared" ref="DL3" ca="1" si="58">INDIRECT($A3&amp;"!B46")</f>
        <v>×</v>
      </c>
      <c r="DM3" s="34" t="str">
        <f t="shared" ref="DM3" ca="1" si="59">INDIRECT($A3&amp;"!C46")</f>
        <v>×</v>
      </c>
      <c r="DN3" s="34" t="str">
        <f t="shared" ref="DN3" ca="1" si="60">INDIRECT($A3&amp;"!D46")</f>
        <v>×</v>
      </c>
      <c r="DO3" s="34" t="str">
        <f t="shared" ref="DO3" ca="1" si="61">INDIRECT($A3&amp;"!E46")</f>
        <v>×</v>
      </c>
      <c r="DP3" s="34" t="str">
        <f t="shared" ref="DP3" ca="1" si="62">INDIRECT($A3&amp;"!F46")</f>
        <v>×</v>
      </c>
      <c r="DQ3" s="34" t="str">
        <f t="shared" ref="DQ3" ca="1" si="63">INDIRECT(A3&amp;"!I46")</f>
        <v>×</v>
      </c>
      <c r="DR3" s="4">
        <f ca="1">INDIRECT($A3&amp;"!J46")</f>
        <v>12</v>
      </c>
      <c r="DS3" s="4">
        <f ca="1">INDIRECT($A3&amp;"!K46")</f>
        <v>12</v>
      </c>
      <c r="DT3" s="4">
        <f ca="1">INDIRECT($A3&amp;"!N46")</f>
        <v>15</v>
      </c>
      <c r="DU3" s="35" t="str">
        <f t="shared" ref="DU3" ca="1" si="64">INDIRECT($A3&amp;"!B53")</f>
        <v>－</v>
      </c>
      <c r="DV3" s="8">
        <f ca="1">INDIRECT($A3&amp;"!D53")</f>
        <v>190</v>
      </c>
      <c r="DW3" s="162">
        <f ca="1">INDIRECT($A3&amp;"!$F$53")</f>
        <v>25</v>
      </c>
      <c r="DX3" s="162">
        <f ca="1">INDIRECT($A3&amp;"!$G$53")</f>
        <v>25</v>
      </c>
      <c r="DY3" s="4">
        <f ca="1">INDIRECT($A3&amp;"!H53")</f>
        <v>25</v>
      </c>
      <c r="DZ3" s="4">
        <f ca="1">INDIRECT($A3&amp;"!$I$53")</f>
        <v>40</v>
      </c>
      <c r="EA3" s="4">
        <f ca="1">INDIRECT($A3&amp;"!$J$53")</f>
        <v>40</v>
      </c>
      <c r="EB3" s="4">
        <f ca="1">INDIRECT($A3&amp;"!K53")</f>
        <v>40</v>
      </c>
      <c r="ED3" s="272" t="s">
        <v>1</v>
      </c>
      <c r="EE3" s="10" t="s">
        <v>147</v>
      </c>
      <c r="EF3" s="11">
        <v>70.674999999999997</v>
      </c>
    </row>
    <row r="4" spans="1:136" x14ac:dyDescent="0.15">
      <c r="A4" s="6" t="s">
        <v>290</v>
      </c>
      <c r="B4" s="3">
        <f t="shared" ref="B4:B54" ca="1" si="65">INDIRECT(A4&amp;"!A8")</f>
        <v>43844</v>
      </c>
      <c r="C4" s="36"/>
      <c r="D4" s="36"/>
      <c r="E4" s="21">
        <f t="shared" ca="1" si="0"/>
        <v>57.351999999999997</v>
      </c>
      <c r="F4" s="21">
        <f t="shared" ref="F4:F54" ca="1" si="66">$EF$6-INDIRECT(A4&amp;"!E9")</f>
        <v>57.39</v>
      </c>
      <c r="G4" s="36"/>
      <c r="H4" s="36"/>
      <c r="I4" s="21">
        <f t="shared" ca="1" si="1"/>
        <v>55.611999999999995</v>
      </c>
      <c r="J4" s="21">
        <f t="shared" ca="1" si="2"/>
        <v>54.945999999999998</v>
      </c>
      <c r="K4" s="36"/>
      <c r="L4" s="21">
        <f t="shared" ca="1" si="4"/>
        <v>72.656999999999996</v>
      </c>
      <c r="M4" s="21">
        <f t="shared" ca="1" si="5"/>
        <v>65.844999999999999</v>
      </c>
      <c r="N4" s="100">
        <f t="shared" ca="1" si="6"/>
        <v>71.852999999999994</v>
      </c>
      <c r="O4" s="21">
        <f t="shared" ca="1" si="7"/>
        <v>66.424000000000007</v>
      </c>
      <c r="P4" s="4">
        <f t="shared" ca="1" si="8"/>
        <v>57.237999999999992</v>
      </c>
      <c r="Q4" s="21">
        <f t="shared" ca="1" si="9"/>
        <v>55.150000000000006</v>
      </c>
      <c r="R4" s="21">
        <f t="shared" ca="1" si="10"/>
        <v>55.808999999999997</v>
      </c>
      <c r="S4" s="21">
        <f t="shared" ca="1" si="11"/>
        <v>63.625999999999998</v>
      </c>
      <c r="T4" s="21">
        <f t="shared" ca="1" si="12"/>
        <v>55.773000000000003</v>
      </c>
      <c r="U4" s="21">
        <f t="shared" ca="1" si="13"/>
        <v>52.474000000000004</v>
      </c>
      <c r="V4" s="21">
        <f t="shared" ca="1" si="14"/>
        <v>53.364000000000004</v>
      </c>
      <c r="W4" s="21">
        <f t="shared" ref="W4:W54" ca="1" si="67">$EF$24-INDIRECT(A4&amp;"!O16")</f>
        <v>57.643000000000001</v>
      </c>
      <c r="X4" s="21">
        <f t="shared" ref="X4:X54" ca="1" si="68">$EF$23-INDIRECT($A4&amp;"!Q16")</f>
        <v>58.951999999999998</v>
      </c>
      <c r="Y4" s="100">
        <f t="shared" ca="1" si="15"/>
        <v>55.052000000000007</v>
      </c>
      <c r="Z4" s="21">
        <f t="shared" ref="Z4:Z54" ca="1" si="69">$EF$26-INDIRECT(A4&amp;"!$C$23")</f>
        <v>53.92</v>
      </c>
      <c r="AA4" s="21">
        <f t="shared" ca="1" si="16"/>
        <v>51.513000000000005</v>
      </c>
      <c r="AB4" s="21">
        <f t="shared" ca="1" si="17"/>
        <v>50.283000000000001</v>
      </c>
      <c r="AC4" s="21">
        <f t="shared" ca="1" si="18"/>
        <v>51.953000000000003</v>
      </c>
      <c r="AD4" s="4">
        <f t="shared" ca="1" si="19"/>
        <v>79.457999999999998</v>
      </c>
      <c r="AE4" s="21">
        <f t="shared" ca="1" si="20"/>
        <v>70.918999999999997</v>
      </c>
      <c r="AF4" s="21">
        <f t="shared" ca="1" si="21"/>
        <v>74.306000000000012</v>
      </c>
      <c r="AG4" s="21">
        <f t="shared" ca="1" si="22"/>
        <v>68.566000000000003</v>
      </c>
      <c r="AH4" s="101">
        <f t="shared" ca="1" si="23"/>
        <v>63.033999999999999</v>
      </c>
      <c r="AI4" s="21">
        <f t="shared" ca="1" si="24"/>
        <v>60.725000000000001</v>
      </c>
      <c r="AJ4" s="21">
        <f t="shared" ca="1" si="25"/>
        <v>55.210999999999999</v>
      </c>
      <c r="AK4" s="21">
        <f t="shared" ca="1" si="26"/>
        <v>51.701999999999998</v>
      </c>
      <c r="AL4" s="21">
        <f t="shared" ca="1" si="27"/>
        <v>53.091999999999999</v>
      </c>
      <c r="AM4" s="21">
        <f t="shared" ca="1" si="28"/>
        <v>73.212000000000003</v>
      </c>
      <c r="AN4" s="21">
        <f t="shared" ca="1" si="29"/>
        <v>70.997</v>
      </c>
      <c r="AO4" s="21">
        <f t="shared" ca="1" si="30"/>
        <v>61.195999999999998</v>
      </c>
      <c r="AP4" s="21">
        <f t="shared" ca="1" si="31"/>
        <v>58.28</v>
      </c>
      <c r="AQ4" s="21">
        <f t="shared" ca="1" si="32"/>
        <v>54.604000000000006</v>
      </c>
      <c r="AR4" s="21">
        <f t="shared" ca="1" si="33"/>
        <v>54.344999999999999</v>
      </c>
      <c r="AS4" s="21">
        <f t="shared" ca="1" si="34"/>
        <v>53.970000000000006</v>
      </c>
      <c r="AT4" s="202"/>
      <c r="AU4" s="202"/>
      <c r="AV4" s="202"/>
      <c r="AW4" s="202"/>
      <c r="AX4" s="202"/>
      <c r="AY4" s="202"/>
      <c r="AZ4" s="265"/>
      <c r="BA4" s="202"/>
      <c r="BB4" s="202"/>
      <c r="BC4" s="202"/>
      <c r="BD4" s="202"/>
      <c r="BE4" s="202"/>
      <c r="BF4" s="36"/>
      <c r="BG4" s="22">
        <f t="shared" ca="1" si="42"/>
        <v>70.152999999999992</v>
      </c>
      <c r="BH4" s="22">
        <f t="shared" ca="1" si="43"/>
        <v>63.884</v>
      </c>
      <c r="BI4" s="22">
        <f t="shared" ca="1" si="44"/>
        <v>60.224999999999994</v>
      </c>
      <c r="BJ4" s="268"/>
      <c r="BK4" s="22">
        <f t="shared" ref="BK4:BK54" ca="1" si="70">$EF$63-INDIRECT($A4&amp;"!C51")</f>
        <v>57.105000000000004</v>
      </c>
      <c r="BL4" s="22">
        <f t="shared" ref="BL4:BL54" ca="1" si="71">$EF$65-INDIRECT($A4&amp;"!F51")</f>
        <v>54.806000000000004</v>
      </c>
      <c r="BM4" s="22">
        <f t="shared" ref="BM4:BM54" ca="1" si="72">$EF$66-INDIRECT($A4&amp;"!I51")</f>
        <v>51.759</v>
      </c>
      <c r="BN4" s="262"/>
      <c r="BO4" s="262"/>
      <c r="BP4" s="33">
        <f t="shared" ref="BP4:BP54" ca="1" si="73">INDIRECT($A4&amp;"!D11")</f>
        <v>750</v>
      </c>
      <c r="BQ4" s="7">
        <f t="shared" ref="BQ4:BQ9" ca="1" si="74">INDIRECT($A4&amp;"!$F$11")</f>
        <v>480</v>
      </c>
      <c r="BR4" s="36"/>
      <c r="BS4" s="36"/>
      <c r="BT4" s="4">
        <f t="shared" ref="BT4:BT54" ca="1" si="75">INDIRECT($A4&amp;"!J11")</f>
        <v>200</v>
      </c>
      <c r="BU4" s="4">
        <f t="shared" ref="BU4:BU54" ca="1" si="76">INDIRECT(A4&amp;"!M11")</f>
        <v>220</v>
      </c>
      <c r="BV4" s="36"/>
      <c r="BW4" s="4">
        <f t="shared" ref="BW4:BW54" ca="1" si="77">INDIRECT($A4&amp;"!O11")</f>
        <v>50</v>
      </c>
      <c r="BX4" s="8">
        <f t="shared" ref="BX4:BX54" ca="1" si="78">INDIRECT(A4&amp;"!Q11")</f>
        <v>420</v>
      </c>
      <c r="BY4" s="4">
        <f t="shared" ref="BY4:BY45" ca="1" si="79">INDIRECT($A4&amp;"!B18")</f>
        <v>15</v>
      </c>
      <c r="BZ4" s="4">
        <f t="shared" ref="BZ4:BZ54" ca="1" si="80">INDIRECT($A4&amp;"!C18")</f>
        <v>12</v>
      </c>
      <c r="CA4" s="36"/>
      <c r="CB4" s="4">
        <f t="shared" ref="CB4:CB54" ca="1" si="81">INDIRECT($A4&amp;"!E18")</f>
        <v>2500</v>
      </c>
      <c r="CC4" s="4">
        <f t="shared" ref="CC4:CC54" ca="1" si="82">INDIRECT(A4&amp;"!H18")</f>
        <v>450</v>
      </c>
      <c r="CD4" s="4">
        <f t="shared" ref="CD4:CD54" ca="1" si="83">INDIRECT($A4&amp;"!I18")</f>
        <v>20</v>
      </c>
      <c r="CE4" s="4">
        <f t="shared" ref="CE4:CE54" ca="1" si="84">INDIRECT($A4&amp;"!J18")</f>
        <v>250</v>
      </c>
      <c r="CF4" s="4">
        <f t="shared" ref="CF4:CF54" ca="1" si="85">INDIRECT($A4&amp;"!K18")</f>
        <v>2100</v>
      </c>
      <c r="CG4" s="4">
        <f t="shared" ref="CG4:CG54" ca="1" si="86">INDIRECT(A4&amp;"!N18")</f>
        <v>12</v>
      </c>
      <c r="CH4" s="4">
        <f t="shared" ref="CH4:CH54" ca="1" si="87">INDIRECT(A4&amp;"!P18")</f>
        <v>450</v>
      </c>
      <c r="CI4" s="4">
        <f t="shared" ref="CI4:CI54" ca="1" si="88">INDIRECT($A4&amp;"!Q18")</f>
        <v>190</v>
      </c>
      <c r="CJ4" s="4">
        <f t="shared" ref="CJ4:CJ54" ca="1" si="89">INDIRECT($A4&amp;"!B25")</f>
        <v>25</v>
      </c>
      <c r="CK4" s="4">
        <f t="shared" ref="CK4:CK54" ca="1" si="90">INDIRECT(A4&amp;"!E25")</f>
        <v>90</v>
      </c>
      <c r="CL4" s="4">
        <f t="shared" ref="CL4:CL54" ca="1" si="91">INDIRECT($A4&amp;"!F25")</f>
        <v>250</v>
      </c>
      <c r="CM4" s="4">
        <f t="shared" ref="CM4:CM54" ca="1" si="92">INDIRECT($A4&amp;"!G25")</f>
        <v>550</v>
      </c>
      <c r="CN4" s="4">
        <f t="shared" ref="CN4:CN54" ca="1" si="93">INDIRECT(A4&amp;"!J25")</f>
        <v>60</v>
      </c>
      <c r="CO4" s="36"/>
      <c r="CP4" s="36"/>
      <c r="CQ4" s="4">
        <f t="shared" ref="CQ4:CQ54" ca="1" si="94">INDIRECT($A4&amp;"!M25")</f>
        <v>2800</v>
      </c>
      <c r="CR4" s="4">
        <f t="shared" ref="CR4:CR54" ca="1" si="95">INDIRECT($A4&amp;"!N25")</f>
        <v>1700</v>
      </c>
      <c r="CS4" s="4">
        <f t="shared" ref="CS4:CS54" ca="1" si="96">INDIRECT(A4&amp;"!Q25")</f>
        <v>12</v>
      </c>
      <c r="CT4" s="4">
        <f t="shared" ref="CT4:CT54" ca="1" si="97">INDIRECT($A4&amp;"!B32")</f>
        <v>25</v>
      </c>
      <c r="CU4" s="4">
        <f t="shared" ref="CU4:CU54" ca="1" si="98">INDIRECT($A4&amp;"!C32")</f>
        <v>30</v>
      </c>
      <c r="CV4" s="4">
        <f t="shared" ref="CV4:CV54" ca="1" si="99">INDIRECT($A4&amp;"!D32")</f>
        <v>20</v>
      </c>
      <c r="CW4" s="4">
        <f t="shared" ref="CW4:CW54" ca="1" si="100">INDIRECT(A4&amp;"!F32")</f>
        <v>10</v>
      </c>
      <c r="CX4" s="4">
        <f t="shared" ref="CX4:CX54" ca="1" si="101">INDIRECT($A4&amp;"!G32")</f>
        <v>10</v>
      </c>
      <c r="CY4" s="4">
        <f t="shared" ref="CY4:CY54" ca="1" si="102">INDIRECT($A4&amp;"!H32")</f>
        <v>300</v>
      </c>
      <c r="CZ4" s="4">
        <f t="shared" ref="CZ4:CZ54" ca="1" si="103">INDIRECT($A4&amp;"!I32")</f>
        <v>3500</v>
      </c>
      <c r="DA4" s="4">
        <f t="shared" ref="DA4:DA54" ca="1" si="104">INDIRECT(A4&amp;"!L32")</f>
        <v>12</v>
      </c>
      <c r="DB4" s="4">
        <f t="shared" ref="DB4:DB54" ca="1" si="105">INDIRECT($A4&amp;"!M32")</f>
        <v>50</v>
      </c>
      <c r="DC4" s="4">
        <f t="shared" ref="DC4:DC54" ca="1" si="106">INDIRECT($A4&amp;"!N32")</f>
        <v>180</v>
      </c>
      <c r="DD4" s="4">
        <f t="shared" ref="DD4:DD54" ca="1" si="107">INDIRECT(A4&amp;"!Q32")</f>
        <v>180</v>
      </c>
      <c r="DE4" s="35"/>
      <c r="DF4" s="35" t="str">
        <f t="shared" ca="1" si="52"/>
        <v>×</v>
      </c>
      <c r="DG4" s="36" t="str">
        <f t="shared" ca="1" si="53"/>
        <v>×</v>
      </c>
      <c r="DH4" s="36" t="str">
        <f t="shared" ca="1" si="54"/>
        <v>×</v>
      </c>
      <c r="DI4" s="36" t="str">
        <f t="shared" ca="1" si="55"/>
        <v>×</v>
      </c>
      <c r="DJ4" s="36" t="str">
        <f t="shared" ca="1" si="56"/>
        <v>×</v>
      </c>
      <c r="DK4" s="34"/>
      <c r="DL4" s="34"/>
      <c r="DM4" s="34"/>
      <c r="DN4" s="34"/>
      <c r="DO4" s="34"/>
      <c r="DP4" s="34"/>
      <c r="DQ4" s="34"/>
      <c r="DR4" s="4">
        <f t="shared" ref="DR4:DR54" ca="1" si="108">INDIRECT($A4&amp;"!J46")</f>
        <v>15</v>
      </c>
      <c r="DS4" s="4">
        <f t="shared" ref="DS4:DS54" ca="1" si="109">INDIRECT($A4&amp;"!K46")</f>
        <v>12</v>
      </c>
      <c r="DT4" s="4">
        <f t="shared" ref="DT4:DT54" ca="1" si="110">INDIRECT(A4&amp;"!N46")</f>
        <v>15</v>
      </c>
      <c r="DU4" s="36"/>
      <c r="DV4" s="8">
        <f t="shared" ref="DV4:DV30" ca="1" si="111">INDIRECT(A4&amp;"!D53")</f>
        <v>200</v>
      </c>
      <c r="DW4" s="162">
        <f t="shared" ref="DW4:DW47" ca="1" si="112">INDIRECT($A4&amp;"!$F$53")</f>
        <v>40</v>
      </c>
      <c r="DX4" s="162">
        <f t="shared" ref="DX4:DX54" ca="1" si="113">INDIRECT($A4&amp;"!$G$53")</f>
        <v>40</v>
      </c>
      <c r="DY4" s="4">
        <f t="shared" ref="DY4:DY54" ca="1" si="114">INDIRECT($A4&amp;"!H53")</f>
        <v>40</v>
      </c>
      <c r="DZ4" s="4">
        <f t="shared" ref="DZ4:DZ54" ca="1" si="115">INDIRECT($A4&amp;"!$I$53")</f>
        <v>45</v>
      </c>
      <c r="EA4" s="4">
        <f t="shared" ref="EA4:EA54" ca="1" si="116">INDIRECT($A4&amp;"!$J$53")</f>
        <v>45</v>
      </c>
      <c r="EB4" s="4">
        <f t="shared" ref="EB4:EB54" ca="1" si="117">INDIRECT($A4&amp;"!K53")</f>
        <v>45</v>
      </c>
      <c r="ED4" s="273"/>
      <c r="EE4" t="s">
        <v>148</v>
      </c>
      <c r="EF4" s="12">
        <v>70.573999999999998</v>
      </c>
    </row>
    <row r="5" spans="1:136" x14ac:dyDescent="0.15">
      <c r="A5" s="6" t="s">
        <v>292</v>
      </c>
      <c r="B5" s="3">
        <f t="shared" ca="1" si="65"/>
        <v>43850</v>
      </c>
      <c r="C5" s="36"/>
      <c r="D5" s="36"/>
      <c r="E5" s="21">
        <f t="shared" ca="1" si="0"/>
        <v>57.208999999999996</v>
      </c>
      <c r="F5" s="21">
        <f t="shared" ca="1" si="66"/>
        <v>57.433000000000007</v>
      </c>
      <c r="G5" s="36"/>
      <c r="H5" s="36"/>
      <c r="I5" s="21">
        <f t="shared" ca="1" si="1"/>
        <v>55.47699999999999</v>
      </c>
      <c r="J5" s="21">
        <f t="shared" ca="1" si="2"/>
        <v>55.000999999999998</v>
      </c>
      <c r="K5" s="36"/>
      <c r="L5" s="21">
        <f t="shared" ca="1" si="4"/>
        <v>72.736999999999995</v>
      </c>
      <c r="M5" s="21">
        <f t="shared" ca="1" si="5"/>
        <v>65.837000000000003</v>
      </c>
      <c r="N5" s="100">
        <f t="shared" ca="1" si="6"/>
        <v>72.276999999999987</v>
      </c>
      <c r="O5" s="21">
        <f t="shared" ca="1" si="7"/>
        <v>66.40100000000001</v>
      </c>
      <c r="P5" s="4">
        <f t="shared" ca="1" si="8"/>
        <v>57.24499999999999</v>
      </c>
      <c r="Q5" s="21">
        <f t="shared" ca="1" si="9"/>
        <v>55.201000000000008</v>
      </c>
      <c r="R5" s="21">
        <f t="shared" ca="1" si="10"/>
        <v>55.786999999999992</v>
      </c>
      <c r="S5" s="21">
        <f t="shared" ca="1" si="11"/>
        <v>63.510999999999996</v>
      </c>
      <c r="T5" s="21">
        <f t="shared" ca="1" si="12"/>
        <v>55.777000000000001</v>
      </c>
      <c r="U5" s="21">
        <f t="shared" ca="1" si="13"/>
        <v>52.519000000000005</v>
      </c>
      <c r="V5" s="21">
        <f t="shared" ca="1" si="14"/>
        <v>53.379999999999995</v>
      </c>
      <c r="W5" s="21">
        <f t="shared" ca="1" si="67"/>
        <v>57.698</v>
      </c>
      <c r="X5" s="21">
        <f t="shared" ca="1" si="68"/>
        <v>59.017000000000003</v>
      </c>
      <c r="Y5" s="100">
        <f t="shared" ca="1" si="15"/>
        <v>55.06</v>
      </c>
      <c r="Z5" s="21">
        <f t="shared" ca="1" si="69"/>
        <v>53.972999999999999</v>
      </c>
      <c r="AA5" s="21">
        <f t="shared" ca="1" si="16"/>
        <v>51.57</v>
      </c>
      <c r="AB5" s="21">
        <f t="shared" ca="1" si="17"/>
        <v>50.28</v>
      </c>
      <c r="AC5" s="21">
        <f t="shared" ca="1" si="18"/>
        <v>51.923999999999999</v>
      </c>
      <c r="AD5" s="4">
        <f t="shared" ca="1" si="19"/>
        <v>79.447000000000003</v>
      </c>
      <c r="AE5" s="21">
        <f t="shared" ca="1" si="20"/>
        <v>71.248000000000005</v>
      </c>
      <c r="AF5" s="21">
        <f t="shared" ca="1" si="21"/>
        <v>74.463999999999999</v>
      </c>
      <c r="AG5" s="21">
        <f t="shared" ca="1" si="22"/>
        <v>68.621999999999986</v>
      </c>
      <c r="AH5" s="101">
        <f t="shared" ca="1" si="23"/>
        <v>63</v>
      </c>
      <c r="AI5" s="21">
        <f t="shared" ca="1" si="24"/>
        <v>60.698</v>
      </c>
      <c r="AJ5" s="21">
        <f t="shared" ca="1" si="25"/>
        <v>55.149000000000001</v>
      </c>
      <c r="AK5" s="21">
        <f t="shared" ca="1" si="26"/>
        <v>51.688999999999993</v>
      </c>
      <c r="AL5" s="21">
        <f t="shared" ca="1" si="27"/>
        <v>53.070999999999998</v>
      </c>
      <c r="AM5" s="21">
        <f t="shared" ca="1" si="28"/>
        <v>73.238</v>
      </c>
      <c r="AN5" s="21">
        <f t="shared" ca="1" si="29"/>
        <v>71.045999999999992</v>
      </c>
      <c r="AO5" s="21">
        <f t="shared" ca="1" si="30"/>
        <v>61.216999999999999</v>
      </c>
      <c r="AP5" s="21">
        <f t="shared" ca="1" si="31"/>
        <v>58.289000000000001</v>
      </c>
      <c r="AQ5" s="21">
        <f t="shared" ca="1" si="32"/>
        <v>55.022000000000006</v>
      </c>
      <c r="AR5" s="21">
        <f t="shared" ca="1" si="33"/>
        <v>54.307000000000002</v>
      </c>
      <c r="AS5" s="21">
        <f t="shared" ca="1" si="34"/>
        <v>54.024000000000001</v>
      </c>
      <c r="AT5" s="202"/>
      <c r="AU5" s="202"/>
      <c r="AV5" s="202"/>
      <c r="AW5" s="202"/>
      <c r="AX5" s="202"/>
      <c r="AY5" s="202"/>
      <c r="AZ5" s="265"/>
      <c r="BA5" s="202"/>
      <c r="BB5" s="202"/>
      <c r="BC5" s="202"/>
      <c r="BD5" s="202"/>
      <c r="BE5" s="202"/>
      <c r="BF5" s="36"/>
      <c r="BG5" s="22">
        <f t="shared" ca="1" si="42"/>
        <v>70.22</v>
      </c>
      <c r="BH5" s="22">
        <f t="shared" ca="1" si="43"/>
        <v>64.096000000000004</v>
      </c>
      <c r="BI5" s="22">
        <f t="shared" ca="1" si="44"/>
        <v>60.304999999999993</v>
      </c>
      <c r="BJ5" s="268"/>
      <c r="BK5" s="22">
        <f t="shared" ca="1" si="70"/>
        <v>57.272999999999996</v>
      </c>
      <c r="BL5" s="22">
        <f t="shared" ca="1" si="71"/>
        <v>55.024000000000001</v>
      </c>
      <c r="BM5" s="22">
        <f t="shared" ca="1" si="72"/>
        <v>51.752000000000002</v>
      </c>
      <c r="BN5" s="262"/>
      <c r="BO5" s="262"/>
      <c r="BP5" s="33">
        <f t="shared" ca="1" si="73"/>
        <v>800</v>
      </c>
      <c r="BQ5" s="7">
        <f t="shared" ca="1" si="74"/>
        <v>600</v>
      </c>
      <c r="BR5" s="36"/>
      <c r="BS5" s="36"/>
      <c r="BT5" s="4">
        <f t="shared" ca="1" si="75"/>
        <v>200</v>
      </c>
      <c r="BU5" s="4">
        <f t="shared" ca="1" si="76"/>
        <v>260</v>
      </c>
      <c r="BV5" s="36"/>
      <c r="BW5" s="4">
        <f t="shared" ca="1" si="77"/>
        <v>45</v>
      </c>
      <c r="BX5" s="8">
        <f t="shared" ca="1" si="78"/>
        <v>210</v>
      </c>
      <c r="BY5" s="4">
        <f t="shared" ca="1" si="79"/>
        <v>8</v>
      </c>
      <c r="BZ5" s="4">
        <f t="shared" ca="1" si="80"/>
        <v>12</v>
      </c>
      <c r="CA5" s="36"/>
      <c r="CB5" s="4">
        <f t="shared" ca="1" si="81"/>
        <v>2500</v>
      </c>
      <c r="CC5" s="4">
        <f t="shared" ca="1" si="82"/>
        <v>220</v>
      </c>
      <c r="CD5" s="4">
        <f t="shared" ca="1" si="83"/>
        <v>20</v>
      </c>
      <c r="CE5" s="4">
        <f t="shared" ca="1" si="84"/>
        <v>250</v>
      </c>
      <c r="CF5" s="4">
        <f t="shared" ca="1" si="85"/>
        <v>2100</v>
      </c>
      <c r="CG5" s="4">
        <f t="shared" ca="1" si="86"/>
        <v>15</v>
      </c>
      <c r="CH5" s="4">
        <f t="shared" ca="1" si="87"/>
        <v>480</v>
      </c>
      <c r="CI5" s="4">
        <f t="shared" ca="1" si="88"/>
        <v>190</v>
      </c>
      <c r="CJ5" s="4">
        <f t="shared" ca="1" si="89"/>
        <v>25</v>
      </c>
      <c r="CK5" s="4">
        <f t="shared" ca="1" si="90"/>
        <v>100</v>
      </c>
      <c r="CL5" s="4">
        <f t="shared" ca="1" si="91"/>
        <v>170</v>
      </c>
      <c r="CM5" s="4">
        <f t="shared" ca="1" si="92"/>
        <v>400</v>
      </c>
      <c r="CN5" s="4">
        <f t="shared" ca="1" si="93"/>
        <v>70</v>
      </c>
      <c r="CO5" s="36"/>
      <c r="CP5" s="36"/>
      <c r="CQ5" s="4">
        <f t="shared" ca="1" si="94"/>
        <v>3000</v>
      </c>
      <c r="CR5" s="4">
        <f t="shared" ca="1" si="95"/>
        <v>1800</v>
      </c>
      <c r="CS5" s="4">
        <f t="shared" ca="1" si="96"/>
        <v>10</v>
      </c>
      <c r="CT5" s="4">
        <f t="shared" ca="1" si="97"/>
        <v>20</v>
      </c>
      <c r="CU5" s="4">
        <f t="shared" ca="1" si="98"/>
        <v>50</v>
      </c>
      <c r="CV5" s="4">
        <f t="shared" ca="1" si="99"/>
        <v>25</v>
      </c>
      <c r="CW5" s="4">
        <f t="shared" ca="1" si="100"/>
        <v>12</v>
      </c>
      <c r="CX5" s="4">
        <f t="shared" ca="1" si="101"/>
        <v>12</v>
      </c>
      <c r="CY5" s="4">
        <f t="shared" ca="1" si="102"/>
        <v>400</v>
      </c>
      <c r="CZ5" s="4">
        <f t="shared" ca="1" si="103"/>
        <v>3500</v>
      </c>
      <c r="DA5" s="4">
        <f t="shared" ca="1" si="104"/>
        <v>15</v>
      </c>
      <c r="DB5" s="4">
        <f t="shared" ca="1" si="105"/>
        <v>40</v>
      </c>
      <c r="DC5" s="4">
        <f t="shared" ca="1" si="106"/>
        <v>150</v>
      </c>
      <c r="DD5" s="4">
        <f t="shared" ca="1" si="107"/>
        <v>210</v>
      </c>
      <c r="DE5" s="35"/>
      <c r="DF5" s="35"/>
      <c r="DG5" s="36"/>
      <c r="DH5" s="36"/>
      <c r="DI5" s="36"/>
      <c r="DJ5" s="36"/>
      <c r="DK5" s="34"/>
      <c r="DL5" s="34"/>
      <c r="DM5" s="34"/>
      <c r="DN5" s="34"/>
      <c r="DO5" s="34"/>
      <c r="DP5" s="34"/>
      <c r="DQ5" s="34"/>
      <c r="DR5" s="4">
        <f t="shared" ca="1" si="108"/>
        <v>15</v>
      </c>
      <c r="DS5" s="4">
        <f t="shared" ca="1" si="109"/>
        <v>12</v>
      </c>
      <c r="DT5" s="4">
        <f t="shared" ca="1" si="110"/>
        <v>20</v>
      </c>
      <c r="DU5" s="36"/>
      <c r="DV5" s="8">
        <f t="shared" ca="1" si="111"/>
        <v>200</v>
      </c>
      <c r="DW5" s="162">
        <f t="shared" ca="1" si="112"/>
        <v>60</v>
      </c>
      <c r="DX5" s="162">
        <f t="shared" ca="1" si="113"/>
        <v>50</v>
      </c>
      <c r="DY5" s="4">
        <f t="shared" ca="1" si="114"/>
        <v>45</v>
      </c>
      <c r="DZ5" s="4">
        <f t="shared" ca="1" si="115"/>
        <v>60</v>
      </c>
      <c r="EA5" s="4">
        <f t="shared" ca="1" si="116"/>
        <v>55</v>
      </c>
      <c r="EB5" s="4">
        <f t="shared" ca="1" si="117"/>
        <v>55</v>
      </c>
      <c r="ED5" s="273"/>
      <c r="EE5" t="s">
        <v>149</v>
      </c>
      <c r="EF5" s="12">
        <v>70.573999999999998</v>
      </c>
    </row>
    <row r="6" spans="1:136" x14ac:dyDescent="0.15">
      <c r="A6" s="6" t="s">
        <v>294</v>
      </c>
      <c r="B6" s="3">
        <f t="shared" ca="1" si="65"/>
        <v>43857</v>
      </c>
      <c r="C6" s="36"/>
      <c r="D6" s="36"/>
      <c r="E6" s="21">
        <f t="shared" ca="1" si="0"/>
        <v>57.204999999999998</v>
      </c>
      <c r="F6" s="21">
        <f t="shared" ca="1" si="66"/>
        <v>57.373000000000005</v>
      </c>
      <c r="G6" s="36"/>
      <c r="H6" s="36"/>
      <c r="I6" s="21">
        <f t="shared" ca="1" si="1"/>
        <v>55.509999999999991</v>
      </c>
      <c r="J6" s="21">
        <f t="shared" ca="1" si="2"/>
        <v>54.939</v>
      </c>
      <c r="K6" s="36"/>
      <c r="L6" s="21">
        <f t="shared" ca="1" si="4"/>
        <v>72.650999999999996</v>
      </c>
      <c r="M6" s="21">
        <f t="shared" ca="1" si="5"/>
        <v>65.703999999999994</v>
      </c>
      <c r="N6" s="100">
        <f t="shared" ca="1" si="6"/>
        <v>72.120999999999995</v>
      </c>
      <c r="O6" s="21">
        <f t="shared" ca="1" si="7"/>
        <v>66.445000000000007</v>
      </c>
      <c r="P6" s="4">
        <f t="shared" ca="1" si="8"/>
        <v>57.192999999999998</v>
      </c>
      <c r="Q6" s="21">
        <f t="shared" ca="1" si="9"/>
        <v>55.117000000000004</v>
      </c>
      <c r="R6" s="21">
        <f t="shared" ca="1" si="10"/>
        <v>55.747</v>
      </c>
      <c r="S6" s="21">
        <f t="shared" ca="1" si="11"/>
        <v>63.561999999999998</v>
      </c>
      <c r="T6" s="21">
        <f t="shared" ca="1" si="12"/>
        <v>55.762</v>
      </c>
      <c r="U6" s="21">
        <f t="shared" ca="1" si="13"/>
        <v>52.486000000000004</v>
      </c>
      <c r="V6" s="21">
        <f t="shared" ca="1" si="14"/>
        <v>53.35</v>
      </c>
      <c r="W6" s="21">
        <f t="shared" ca="1" si="67"/>
        <v>57.62</v>
      </c>
      <c r="X6" s="21">
        <f t="shared" ca="1" si="68"/>
        <v>58.923999999999999</v>
      </c>
      <c r="Y6" s="100">
        <f t="shared" ca="1" si="15"/>
        <v>55.010000000000005</v>
      </c>
      <c r="Z6" s="21">
        <f t="shared" ca="1" si="69"/>
        <v>53.914999999999999</v>
      </c>
      <c r="AA6" s="21">
        <f t="shared" ca="1" si="16"/>
        <v>51.682000000000002</v>
      </c>
      <c r="AB6" s="21">
        <f t="shared" ca="1" si="17"/>
        <v>50.354999999999997</v>
      </c>
      <c r="AC6" s="21">
        <f t="shared" ca="1" si="18"/>
        <v>52.023000000000003</v>
      </c>
      <c r="AD6" s="4">
        <f t="shared" ca="1" si="19"/>
        <v>79.474999999999994</v>
      </c>
      <c r="AE6" s="21">
        <f t="shared" ca="1" si="20"/>
        <v>71.662999999999997</v>
      </c>
      <c r="AF6" s="21">
        <f t="shared" ca="1" si="21"/>
        <v>74.308000000000007</v>
      </c>
      <c r="AG6" s="21">
        <f t="shared" ca="1" si="22"/>
        <v>68.593999999999994</v>
      </c>
      <c r="AH6" s="101">
        <f t="shared" ca="1" si="23"/>
        <v>62.957000000000001</v>
      </c>
      <c r="AI6" s="21">
        <f t="shared" ca="1" si="24"/>
        <v>60.736000000000004</v>
      </c>
      <c r="AJ6" s="21">
        <f t="shared" ca="1" si="25"/>
        <v>55.128</v>
      </c>
      <c r="AK6" s="21">
        <f t="shared" ca="1" si="26"/>
        <v>51.756999999999991</v>
      </c>
      <c r="AL6" s="21">
        <f t="shared" ca="1" si="27"/>
        <v>52.996000000000002</v>
      </c>
      <c r="AM6" s="21">
        <f t="shared" ca="1" si="28"/>
        <v>73.262</v>
      </c>
      <c r="AN6" s="21">
        <f t="shared" ca="1" si="29"/>
        <v>71.018000000000001</v>
      </c>
      <c r="AO6" s="21">
        <f t="shared" ca="1" si="30"/>
        <v>61.137</v>
      </c>
      <c r="AP6" s="21">
        <f t="shared" ca="1" si="31"/>
        <v>58.224000000000004</v>
      </c>
      <c r="AQ6" s="21">
        <f t="shared" ca="1" si="32"/>
        <v>55.004000000000005</v>
      </c>
      <c r="AR6" s="21">
        <f t="shared" ca="1" si="33"/>
        <v>54.293999999999997</v>
      </c>
      <c r="AS6" s="21">
        <f t="shared" ca="1" si="34"/>
        <v>53.962000000000003</v>
      </c>
      <c r="AT6" s="202"/>
      <c r="AU6" s="202"/>
      <c r="AV6" s="202"/>
      <c r="AW6" s="202"/>
      <c r="AX6" s="202"/>
      <c r="AY6" s="202"/>
      <c r="AZ6" s="265"/>
      <c r="BA6" s="202"/>
      <c r="BB6" s="202"/>
      <c r="BC6" s="202"/>
      <c r="BD6" s="202"/>
      <c r="BE6" s="202"/>
      <c r="BF6" s="36"/>
      <c r="BG6" s="22">
        <f t="shared" ca="1" si="42"/>
        <v>70.221999999999994</v>
      </c>
      <c r="BH6" s="22">
        <f t="shared" ca="1" si="43"/>
        <v>63.978000000000002</v>
      </c>
      <c r="BI6" s="22">
        <f t="shared" ca="1" si="44"/>
        <v>60.236999999999995</v>
      </c>
      <c r="BJ6" s="268"/>
      <c r="BK6" s="22">
        <f t="shared" ca="1" si="70"/>
        <v>57.09</v>
      </c>
      <c r="BL6" s="22">
        <f t="shared" ca="1" si="71"/>
        <v>54.967000000000006</v>
      </c>
      <c r="BM6" s="22">
        <f t="shared" ca="1" si="72"/>
        <v>51.853000000000002</v>
      </c>
      <c r="BN6" s="262"/>
      <c r="BO6" s="262"/>
      <c r="BP6" s="33">
        <f t="shared" ca="1" si="73"/>
        <v>750</v>
      </c>
      <c r="BQ6" s="7">
        <f t="shared" ca="1" si="74"/>
        <v>550</v>
      </c>
      <c r="BR6" s="36"/>
      <c r="BS6" s="36"/>
      <c r="BT6" s="4">
        <f t="shared" ca="1" si="75"/>
        <v>230</v>
      </c>
      <c r="BU6" s="4">
        <f t="shared" ca="1" si="76"/>
        <v>400</v>
      </c>
      <c r="BV6" s="36"/>
      <c r="BW6" s="4">
        <f t="shared" ca="1" si="77"/>
        <v>60</v>
      </c>
      <c r="BX6" s="8">
        <f t="shared" ca="1" si="78"/>
        <v>200</v>
      </c>
      <c r="BY6" s="4">
        <f t="shared" ca="1" si="79"/>
        <v>20</v>
      </c>
      <c r="BZ6" s="4">
        <f t="shared" ca="1" si="80"/>
        <v>12</v>
      </c>
      <c r="CA6" s="36"/>
      <c r="CB6" s="4">
        <f t="shared" ca="1" si="81"/>
        <v>2200</v>
      </c>
      <c r="CC6" s="4">
        <f t="shared" ca="1" si="82"/>
        <v>450</v>
      </c>
      <c r="CD6" s="4">
        <f t="shared" ca="1" si="83"/>
        <v>25</v>
      </c>
      <c r="CE6" s="4">
        <f t="shared" ca="1" si="84"/>
        <v>220</v>
      </c>
      <c r="CF6" s="4">
        <f t="shared" ca="1" si="85"/>
        <v>2100</v>
      </c>
      <c r="CG6" s="4">
        <f t="shared" ca="1" si="86"/>
        <v>12</v>
      </c>
      <c r="CH6" s="4">
        <f t="shared" ca="1" si="87"/>
        <v>450</v>
      </c>
      <c r="CI6" s="4">
        <f t="shared" ca="1" si="88"/>
        <v>220</v>
      </c>
      <c r="CJ6" s="4">
        <f t="shared" ca="1" si="89"/>
        <v>25</v>
      </c>
      <c r="CK6" s="4">
        <f t="shared" ca="1" si="90"/>
        <v>150</v>
      </c>
      <c r="CL6" s="4">
        <f t="shared" ca="1" si="91"/>
        <v>230</v>
      </c>
      <c r="CM6" s="4">
        <f t="shared" ca="1" si="92"/>
        <v>450</v>
      </c>
      <c r="CN6" s="4">
        <f t="shared" ca="1" si="93"/>
        <v>60</v>
      </c>
      <c r="CO6" s="36"/>
      <c r="CP6" s="4">
        <f t="shared" ref="CP6:CP54" ca="1" si="118">INDIRECT($A6&amp;"!L25")</f>
        <v>750</v>
      </c>
      <c r="CQ6" s="4">
        <f t="shared" ca="1" si="94"/>
        <v>2800</v>
      </c>
      <c r="CR6" s="4">
        <f t="shared" ca="1" si="95"/>
        <v>1000</v>
      </c>
      <c r="CS6" s="4">
        <f t="shared" ca="1" si="96"/>
        <v>12</v>
      </c>
      <c r="CT6" s="4">
        <f t="shared" ca="1" si="97"/>
        <v>40</v>
      </c>
      <c r="CU6" s="4">
        <f t="shared" ca="1" si="98"/>
        <v>40</v>
      </c>
      <c r="CV6" s="4">
        <f t="shared" ca="1" si="99"/>
        <v>40</v>
      </c>
      <c r="CW6" s="4">
        <f t="shared" ca="1" si="100"/>
        <v>20</v>
      </c>
      <c r="CX6" s="4">
        <f t="shared" ca="1" si="101"/>
        <v>12</v>
      </c>
      <c r="CY6" s="4">
        <f t="shared" ca="1" si="102"/>
        <v>380</v>
      </c>
      <c r="CZ6" s="4">
        <f t="shared" ca="1" si="103"/>
        <v>4500</v>
      </c>
      <c r="DA6" s="4">
        <f t="shared" ca="1" si="104"/>
        <v>15</v>
      </c>
      <c r="DB6" s="4">
        <f t="shared" ca="1" si="105"/>
        <v>40</v>
      </c>
      <c r="DC6" s="4">
        <f t="shared" ca="1" si="106"/>
        <v>200</v>
      </c>
      <c r="DD6" s="4">
        <f t="shared" ca="1" si="107"/>
        <v>180</v>
      </c>
      <c r="DE6" s="36"/>
      <c r="DF6" s="35"/>
      <c r="DG6" s="36"/>
      <c r="DH6" s="36"/>
      <c r="DI6" s="36"/>
      <c r="DJ6" s="36"/>
      <c r="DK6" s="34"/>
      <c r="DL6" s="34"/>
      <c r="DM6" s="34"/>
      <c r="DN6" s="34"/>
      <c r="DO6" s="34"/>
      <c r="DP6" s="34"/>
      <c r="DQ6" s="34"/>
      <c r="DR6" s="4">
        <f t="shared" ca="1" si="108"/>
        <v>15</v>
      </c>
      <c r="DS6" s="4">
        <f t="shared" ca="1" si="109"/>
        <v>20</v>
      </c>
      <c r="DT6" s="4">
        <f t="shared" ca="1" si="110"/>
        <v>15</v>
      </c>
      <c r="DU6" s="36"/>
      <c r="DV6" s="8">
        <f t="shared" ca="1" si="111"/>
        <v>200</v>
      </c>
      <c r="DW6" s="162">
        <f t="shared" ca="1" si="112"/>
        <v>60</v>
      </c>
      <c r="DX6" s="162">
        <f t="shared" ca="1" si="113"/>
        <v>60</v>
      </c>
      <c r="DY6" s="4">
        <f t="shared" ca="1" si="114"/>
        <v>60</v>
      </c>
      <c r="DZ6" s="4">
        <f t="shared" ca="1" si="115"/>
        <v>50</v>
      </c>
      <c r="EA6" s="4">
        <f t="shared" ca="1" si="116"/>
        <v>40</v>
      </c>
      <c r="EB6" s="4">
        <f t="shared" ca="1" si="117"/>
        <v>50</v>
      </c>
      <c r="ED6" s="274"/>
      <c r="EE6" s="13" t="s">
        <v>150</v>
      </c>
      <c r="EF6" s="14">
        <v>70.575000000000003</v>
      </c>
    </row>
    <row r="7" spans="1:136" x14ac:dyDescent="0.15">
      <c r="A7" s="6" t="s">
        <v>296</v>
      </c>
      <c r="B7" s="3">
        <f t="shared" ca="1" si="65"/>
        <v>43865</v>
      </c>
      <c r="C7" s="36"/>
      <c r="D7" s="36"/>
      <c r="E7" s="21">
        <f t="shared" ca="1" si="0"/>
        <v>57.388999999999996</v>
      </c>
      <c r="F7" s="21">
        <f t="shared" ca="1" si="66"/>
        <v>57.647000000000006</v>
      </c>
      <c r="G7" s="36"/>
      <c r="H7" s="36"/>
      <c r="I7" s="21">
        <f t="shared" ca="1" si="1"/>
        <v>55.86399999999999</v>
      </c>
      <c r="J7" s="21">
        <f t="shared" ca="1" si="2"/>
        <v>54.942999999999998</v>
      </c>
      <c r="K7" s="36"/>
      <c r="L7" s="21">
        <f t="shared" ca="1" si="4"/>
        <v>72.74799999999999</v>
      </c>
      <c r="M7" s="21">
        <f t="shared" ca="1" si="5"/>
        <v>65.808999999999997</v>
      </c>
      <c r="N7" s="100">
        <f t="shared" ca="1" si="6"/>
        <v>72.087999999999994</v>
      </c>
      <c r="O7" s="21">
        <f t="shared" ca="1" si="7"/>
        <v>67.123999999999995</v>
      </c>
      <c r="P7" s="4">
        <f t="shared" ca="1" si="8"/>
        <v>57.41</v>
      </c>
      <c r="Q7" s="21">
        <f t="shared" ca="1" si="9"/>
        <v>55.356999999999999</v>
      </c>
      <c r="R7" s="21">
        <f t="shared" ca="1" si="10"/>
        <v>55.856999999999999</v>
      </c>
      <c r="S7" s="21">
        <f t="shared" ca="1" si="11"/>
        <v>65.864999999999995</v>
      </c>
      <c r="T7" s="21">
        <f t="shared" ca="1" si="12"/>
        <v>56.831000000000003</v>
      </c>
      <c r="U7" s="21">
        <f t="shared" ca="1" si="13"/>
        <v>52.572000000000003</v>
      </c>
      <c r="V7" s="21">
        <f t="shared" ca="1" si="14"/>
        <v>53.370999999999995</v>
      </c>
      <c r="W7" s="21">
        <f t="shared" ca="1" si="67"/>
        <v>57.781999999999996</v>
      </c>
      <c r="X7" s="21">
        <f t="shared" ca="1" si="68"/>
        <v>59.259</v>
      </c>
      <c r="Y7" s="100">
        <f t="shared" ca="1" si="15"/>
        <v>55.564</v>
      </c>
      <c r="Z7" s="21">
        <f t="shared" ca="1" si="69"/>
        <v>54.021000000000001</v>
      </c>
      <c r="AA7" s="21">
        <f t="shared" ca="1" si="16"/>
        <v>51.619</v>
      </c>
      <c r="AB7" s="21">
        <f t="shared" ca="1" si="17"/>
        <v>50.32</v>
      </c>
      <c r="AC7" s="21">
        <f t="shared" ca="1" si="18"/>
        <v>52.018999999999998</v>
      </c>
      <c r="AD7" s="4">
        <f t="shared" ca="1" si="19"/>
        <v>79.468999999999994</v>
      </c>
      <c r="AE7" s="21">
        <f t="shared" ca="1" si="20"/>
        <v>72.01400000000001</v>
      </c>
      <c r="AF7" s="21">
        <f t="shared" ca="1" si="21"/>
        <v>74.411000000000001</v>
      </c>
      <c r="AG7" s="21">
        <f t="shared" ca="1" si="22"/>
        <v>68.596999999999994</v>
      </c>
      <c r="AH7" s="101">
        <f t="shared" ca="1" si="23"/>
        <v>63.161000000000001</v>
      </c>
      <c r="AI7" s="21">
        <f t="shared" ca="1" si="24"/>
        <v>61.251000000000005</v>
      </c>
      <c r="AJ7" s="21">
        <f t="shared" ca="1" si="25"/>
        <v>55.448999999999998</v>
      </c>
      <c r="AK7" s="21">
        <f t="shared" ca="1" si="26"/>
        <v>51.773999999999994</v>
      </c>
      <c r="AL7" s="21">
        <f t="shared" ca="1" si="27"/>
        <v>53.125</v>
      </c>
      <c r="AM7" s="21">
        <f t="shared" ca="1" si="28"/>
        <v>73.388000000000005</v>
      </c>
      <c r="AN7" s="21">
        <f t="shared" ca="1" si="29"/>
        <v>71.206999999999994</v>
      </c>
      <c r="AO7" s="21">
        <f t="shared" ca="1" si="30"/>
        <v>61.33</v>
      </c>
      <c r="AP7" s="21">
        <f t="shared" ca="1" si="31"/>
        <v>58.433999999999997</v>
      </c>
      <c r="AQ7" s="21">
        <f t="shared" ca="1" si="32"/>
        <v>54.88</v>
      </c>
      <c r="AR7" s="21">
        <f t="shared" ca="1" si="33"/>
        <v>54.631</v>
      </c>
      <c r="AS7" s="21">
        <f t="shared" ca="1" si="34"/>
        <v>54.042000000000002</v>
      </c>
      <c r="AT7" s="202"/>
      <c r="AU7" s="202"/>
      <c r="AV7" s="202"/>
      <c r="AW7" s="202"/>
      <c r="AX7" s="202"/>
      <c r="AY7" s="202"/>
      <c r="AZ7" s="265"/>
      <c r="BA7" s="202"/>
      <c r="BB7" s="202"/>
      <c r="BC7" s="202"/>
      <c r="BD7" s="202"/>
      <c r="BE7" s="202"/>
      <c r="BF7" s="36"/>
      <c r="BG7" s="22">
        <f t="shared" ca="1" si="42"/>
        <v>70.188999999999993</v>
      </c>
      <c r="BH7" s="22">
        <f t="shared" ca="1" si="43"/>
        <v>63.924999999999997</v>
      </c>
      <c r="BI7" s="22">
        <f t="shared" ca="1" si="44"/>
        <v>59.822999999999993</v>
      </c>
      <c r="BJ7" s="268"/>
      <c r="BK7" s="22">
        <f t="shared" ca="1" si="70"/>
        <v>57.319000000000003</v>
      </c>
      <c r="BL7" s="22">
        <f t="shared" ca="1" si="71"/>
        <v>54.499000000000009</v>
      </c>
      <c r="BM7" s="22">
        <f t="shared" ca="1" si="72"/>
        <v>51.857000000000006</v>
      </c>
      <c r="BN7" s="262"/>
      <c r="BO7" s="262"/>
      <c r="BP7" s="33">
        <f t="shared" ca="1" si="73"/>
        <v>750</v>
      </c>
      <c r="BQ7" s="7">
        <f t="shared" ca="1" si="74"/>
        <v>500</v>
      </c>
      <c r="BR7" s="36"/>
      <c r="BS7" s="36"/>
      <c r="BT7" s="4">
        <f t="shared" ca="1" si="75"/>
        <v>220</v>
      </c>
      <c r="BU7" s="4">
        <f t="shared" ca="1" si="76"/>
        <v>250</v>
      </c>
      <c r="BV7" s="36"/>
      <c r="BW7" s="4">
        <f t="shared" ca="1" si="77"/>
        <v>50</v>
      </c>
      <c r="BX7" s="8">
        <f t="shared" ca="1" si="78"/>
        <v>280</v>
      </c>
      <c r="BY7" s="4">
        <f t="shared" ca="1" si="79"/>
        <v>10</v>
      </c>
      <c r="BZ7" s="4">
        <f t="shared" ca="1" si="80"/>
        <v>12</v>
      </c>
      <c r="CA7" s="4">
        <f t="shared" ref="CA7:CA9" ca="1" si="119">INDIRECT($A7&amp;"!D18")</f>
        <v>2800</v>
      </c>
      <c r="CB7" s="4">
        <f t="shared" ca="1" si="81"/>
        <v>2400</v>
      </c>
      <c r="CC7" s="4">
        <f t="shared" ca="1" si="82"/>
        <v>500</v>
      </c>
      <c r="CD7" s="4">
        <f t="shared" ca="1" si="83"/>
        <v>20</v>
      </c>
      <c r="CE7" s="4">
        <f t="shared" ca="1" si="84"/>
        <v>200</v>
      </c>
      <c r="CF7" s="4">
        <f t="shared" ca="1" si="85"/>
        <v>2000</v>
      </c>
      <c r="CG7" s="4">
        <f t="shared" ca="1" si="86"/>
        <v>15</v>
      </c>
      <c r="CH7" s="4">
        <f t="shared" ca="1" si="87"/>
        <v>520</v>
      </c>
      <c r="CI7" s="4">
        <f t="shared" ca="1" si="88"/>
        <v>200</v>
      </c>
      <c r="CJ7" s="4">
        <f t="shared" ca="1" si="89"/>
        <v>20</v>
      </c>
      <c r="CK7" s="4">
        <f t="shared" ca="1" si="90"/>
        <v>150</v>
      </c>
      <c r="CL7" s="4">
        <f t="shared" ca="1" si="91"/>
        <v>150</v>
      </c>
      <c r="CM7" s="4">
        <f t="shared" ca="1" si="92"/>
        <v>350</v>
      </c>
      <c r="CN7" s="4">
        <f t="shared" ca="1" si="93"/>
        <v>120</v>
      </c>
      <c r="CO7" s="36"/>
      <c r="CP7" s="4">
        <f t="shared" ca="1" si="118"/>
        <v>1000</v>
      </c>
      <c r="CQ7" s="4">
        <f t="shared" ca="1" si="94"/>
        <v>2800</v>
      </c>
      <c r="CR7" s="4">
        <f t="shared" ca="1" si="95"/>
        <v>1900</v>
      </c>
      <c r="CS7" s="4">
        <f t="shared" ca="1" si="96"/>
        <v>10</v>
      </c>
      <c r="CT7" s="4">
        <f t="shared" ca="1" si="97"/>
        <v>15</v>
      </c>
      <c r="CU7" s="4">
        <f t="shared" ca="1" si="98"/>
        <v>40</v>
      </c>
      <c r="CV7" s="4">
        <f t="shared" ca="1" si="99"/>
        <v>20</v>
      </c>
      <c r="CW7" s="4">
        <f t="shared" ca="1" si="100"/>
        <v>25</v>
      </c>
      <c r="CX7" s="4">
        <f t="shared" ca="1" si="101"/>
        <v>10</v>
      </c>
      <c r="CY7" s="4">
        <f t="shared" ca="1" si="102"/>
        <v>320</v>
      </c>
      <c r="CZ7" s="4">
        <f t="shared" ca="1" si="103"/>
        <v>3000</v>
      </c>
      <c r="DA7" s="4">
        <f t="shared" ca="1" si="104"/>
        <v>12</v>
      </c>
      <c r="DB7" s="4">
        <f t="shared" ca="1" si="105"/>
        <v>40</v>
      </c>
      <c r="DC7" s="4">
        <f t="shared" ca="1" si="106"/>
        <v>150</v>
      </c>
      <c r="DD7" s="4">
        <f t="shared" ca="1" si="107"/>
        <v>150</v>
      </c>
      <c r="DE7" s="36"/>
      <c r="DF7" s="36"/>
      <c r="DG7" s="36"/>
      <c r="DH7" s="36"/>
      <c r="DI7" s="36"/>
      <c r="DJ7" s="36"/>
      <c r="DK7" s="34"/>
      <c r="DL7" s="34"/>
      <c r="DM7" s="34"/>
      <c r="DN7" s="34"/>
      <c r="DO7" s="34"/>
      <c r="DP7" s="34"/>
      <c r="DQ7" s="34"/>
      <c r="DR7" s="4">
        <f t="shared" ca="1" si="108"/>
        <v>12</v>
      </c>
      <c r="DS7" s="4">
        <f t="shared" ca="1" si="109"/>
        <v>12</v>
      </c>
      <c r="DT7" s="4">
        <f t="shared" ca="1" si="110"/>
        <v>15</v>
      </c>
      <c r="DU7" s="36"/>
      <c r="DV7" s="8">
        <f t="shared" ca="1" si="111"/>
        <v>200</v>
      </c>
      <c r="DW7" s="162">
        <f t="shared" ca="1" si="112"/>
        <v>10</v>
      </c>
      <c r="DX7" s="162">
        <f t="shared" ca="1" si="113"/>
        <v>15</v>
      </c>
      <c r="DY7" s="4">
        <f t="shared" ca="1" si="114"/>
        <v>25</v>
      </c>
      <c r="DZ7" s="4">
        <f t="shared" ca="1" si="115"/>
        <v>60</v>
      </c>
      <c r="EA7" s="4">
        <f t="shared" ca="1" si="116"/>
        <v>40</v>
      </c>
      <c r="EB7" s="4">
        <f t="shared" ca="1" si="117"/>
        <v>60</v>
      </c>
      <c r="ED7" s="272" t="s">
        <v>2</v>
      </c>
      <c r="EE7" s="10" t="s">
        <v>151</v>
      </c>
      <c r="EF7" s="11">
        <v>65.17</v>
      </c>
    </row>
    <row r="8" spans="1:136" x14ac:dyDescent="0.15">
      <c r="A8" s="6" t="s">
        <v>299</v>
      </c>
      <c r="B8" s="3">
        <f t="shared" ca="1" si="65"/>
        <v>43871</v>
      </c>
      <c r="C8" s="36"/>
      <c r="D8" s="36"/>
      <c r="E8" s="21">
        <f t="shared" ca="1" si="0"/>
        <v>57.762</v>
      </c>
      <c r="F8" s="21">
        <f t="shared" ca="1" si="66"/>
        <v>57.82</v>
      </c>
      <c r="G8" s="36"/>
      <c r="H8" s="36"/>
      <c r="I8" s="21">
        <f t="shared" ca="1" si="1"/>
        <v>55.627999999999993</v>
      </c>
      <c r="J8" s="21">
        <f t="shared" ca="1" si="2"/>
        <v>55.037999999999997</v>
      </c>
      <c r="K8" s="36"/>
      <c r="L8" s="21">
        <f t="shared" ca="1" si="4"/>
        <v>72.8</v>
      </c>
      <c r="M8" s="21">
        <f t="shared" ca="1" si="5"/>
        <v>65.872</v>
      </c>
      <c r="N8" s="100">
        <f t="shared" ca="1" si="6"/>
        <v>71.88</v>
      </c>
      <c r="O8" s="21">
        <f t="shared" ca="1" si="7"/>
        <v>66.742000000000004</v>
      </c>
      <c r="P8" s="4">
        <f t="shared" ca="1" si="8"/>
        <v>57.339999999999989</v>
      </c>
      <c r="Q8" s="21">
        <f t="shared" ca="1" si="9"/>
        <v>55.395000000000003</v>
      </c>
      <c r="R8" s="21">
        <f t="shared" ca="1" si="10"/>
        <v>55.888999999999996</v>
      </c>
      <c r="S8" s="21">
        <f t="shared" ca="1" si="11"/>
        <v>63.903999999999996</v>
      </c>
      <c r="T8" s="21">
        <f t="shared" ca="1" si="12"/>
        <v>56.394000000000005</v>
      </c>
      <c r="U8" s="21">
        <f t="shared" ca="1" si="13"/>
        <v>52.564000000000007</v>
      </c>
      <c r="V8" s="21">
        <f t="shared" ca="1" si="14"/>
        <v>53.412999999999997</v>
      </c>
      <c r="W8" s="21">
        <f t="shared" ca="1" si="67"/>
        <v>57.676000000000002</v>
      </c>
      <c r="X8" s="21">
        <f t="shared" ca="1" si="68"/>
        <v>58.954000000000001</v>
      </c>
      <c r="Y8" s="100">
        <f t="shared" ca="1" si="15"/>
        <v>55.222999999999999</v>
      </c>
      <c r="Z8" s="21">
        <f t="shared" ca="1" si="69"/>
        <v>54.000999999999998</v>
      </c>
      <c r="AA8" s="21">
        <f t="shared" ca="1" si="16"/>
        <v>51.491</v>
      </c>
      <c r="AB8" s="21">
        <f t="shared" ca="1" si="17"/>
        <v>50.281999999999996</v>
      </c>
      <c r="AC8" s="21">
        <f t="shared" ca="1" si="18"/>
        <v>51.930999999999997</v>
      </c>
      <c r="AD8" s="4">
        <f t="shared" ca="1" si="19"/>
        <v>79.47</v>
      </c>
      <c r="AE8" s="21">
        <f t="shared" ca="1" si="20"/>
        <v>72.168000000000006</v>
      </c>
      <c r="AF8" s="21">
        <f t="shared" ca="1" si="21"/>
        <v>74.492999999999995</v>
      </c>
      <c r="AG8" s="21">
        <f t="shared" ca="1" si="22"/>
        <v>68.673000000000002</v>
      </c>
      <c r="AH8" s="101">
        <f t="shared" ca="1" si="23"/>
        <v>63.137</v>
      </c>
      <c r="AI8" s="21">
        <f t="shared" ca="1" si="24"/>
        <v>60.788000000000004</v>
      </c>
      <c r="AJ8" s="21">
        <f t="shared" ca="1" si="25"/>
        <v>55.274000000000001</v>
      </c>
      <c r="AK8" s="21">
        <f t="shared" ca="1" si="26"/>
        <v>51.711999999999996</v>
      </c>
      <c r="AL8" s="21">
        <f t="shared" ca="1" si="27"/>
        <v>53.024000000000001</v>
      </c>
      <c r="AM8" s="21">
        <f t="shared" ca="1" si="28"/>
        <v>73.394999999999996</v>
      </c>
      <c r="AN8" s="21">
        <f t="shared" ca="1" si="29"/>
        <v>71.245000000000005</v>
      </c>
      <c r="AO8" s="21">
        <f t="shared" ca="1" si="30"/>
        <v>61.384999999999998</v>
      </c>
      <c r="AP8" s="21">
        <f t="shared" ca="1" si="31"/>
        <v>58.445</v>
      </c>
      <c r="AQ8" s="21">
        <f t="shared" ca="1" si="32"/>
        <v>54.712000000000003</v>
      </c>
      <c r="AR8" s="21">
        <f t="shared" ca="1" si="33"/>
        <v>54.411999999999999</v>
      </c>
      <c r="AS8" s="21">
        <f t="shared" ca="1" si="34"/>
        <v>54.047000000000004</v>
      </c>
      <c r="AT8" s="202"/>
      <c r="AU8" s="202"/>
      <c r="AV8" s="202"/>
      <c r="AW8" s="202"/>
      <c r="AX8" s="202"/>
      <c r="AY8" s="202"/>
      <c r="AZ8" s="265"/>
      <c r="BA8" s="202"/>
      <c r="BB8" s="202"/>
      <c r="BC8" s="202"/>
      <c r="BD8" s="202"/>
      <c r="BE8" s="202"/>
      <c r="BF8" s="36"/>
      <c r="BG8" s="22">
        <f t="shared" ca="1" si="42"/>
        <v>70.182000000000002</v>
      </c>
      <c r="BH8" s="22">
        <f t="shared" ca="1" si="43"/>
        <v>63.978999999999999</v>
      </c>
      <c r="BI8" s="22">
        <f t="shared" ca="1" si="44"/>
        <v>60.086999999999996</v>
      </c>
      <c r="BJ8" s="268"/>
      <c r="BK8" s="22">
        <f t="shared" ca="1" si="70"/>
        <v>57.192999999999998</v>
      </c>
      <c r="BL8" s="22">
        <f t="shared" ca="1" si="71"/>
        <v>54.886000000000003</v>
      </c>
      <c r="BM8" s="22">
        <f t="shared" ca="1" si="72"/>
        <v>51.779000000000003</v>
      </c>
      <c r="BN8" s="262"/>
      <c r="BO8" s="262"/>
      <c r="BP8" s="33">
        <f t="shared" ca="1" si="73"/>
        <v>600</v>
      </c>
      <c r="BQ8" s="7">
        <f t="shared" ca="1" si="74"/>
        <v>400</v>
      </c>
      <c r="BR8" s="36"/>
      <c r="BS8" s="36"/>
      <c r="BT8" s="4">
        <f t="shared" ca="1" si="75"/>
        <v>230</v>
      </c>
      <c r="BU8" s="4">
        <f t="shared" ca="1" si="76"/>
        <v>290</v>
      </c>
      <c r="BV8" s="36"/>
      <c r="BW8" s="4">
        <f t="shared" ca="1" si="77"/>
        <v>35</v>
      </c>
      <c r="BX8" s="8">
        <f t="shared" ca="1" si="78"/>
        <v>150</v>
      </c>
      <c r="BY8" s="4">
        <f t="shared" ca="1" si="79"/>
        <v>10</v>
      </c>
      <c r="BZ8" s="4">
        <f t="shared" ca="1" si="80"/>
        <v>12</v>
      </c>
      <c r="CA8" s="4">
        <f t="shared" ca="1" si="119"/>
        <v>2700</v>
      </c>
      <c r="CB8" s="4">
        <f t="shared" ca="1" si="81"/>
        <v>2500</v>
      </c>
      <c r="CC8" s="4">
        <f t="shared" ca="1" si="82"/>
        <v>300</v>
      </c>
      <c r="CD8" s="4">
        <f t="shared" ca="1" si="83"/>
        <v>15</v>
      </c>
      <c r="CE8" s="4">
        <f t="shared" ca="1" si="84"/>
        <v>150</v>
      </c>
      <c r="CF8" s="4">
        <f t="shared" ca="1" si="85"/>
        <v>2100</v>
      </c>
      <c r="CG8" s="4">
        <f t="shared" ca="1" si="86"/>
        <v>12</v>
      </c>
      <c r="CH8" s="4">
        <f t="shared" ca="1" si="87"/>
        <v>500</v>
      </c>
      <c r="CI8" s="4">
        <f t="shared" ca="1" si="88"/>
        <v>200</v>
      </c>
      <c r="CJ8" s="4">
        <f t="shared" ca="1" si="89"/>
        <v>20</v>
      </c>
      <c r="CK8" s="4">
        <f t="shared" ca="1" si="90"/>
        <v>100</v>
      </c>
      <c r="CL8" s="4">
        <f t="shared" ca="1" si="91"/>
        <v>180</v>
      </c>
      <c r="CM8" s="4">
        <f t="shared" ca="1" si="92"/>
        <v>280</v>
      </c>
      <c r="CN8" s="4">
        <f t="shared" ca="1" si="93"/>
        <v>55</v>
      </c>
      <c r="CO8" s="36"/>
      <c r="CP8" s="4">
        <f t="shared" ca="1" si="118"/>
        <v>700</v>
      </c>
      <c r="CQ8" s="4">
        <f t="shared" ca="1" si="94"/>
        <v>3000</v>
      </c>
      <c r="CR8" s="4">
        <f t="shared" ca="1" si="95"/>
        <v>2500</v>
      </c>
      <c r="CS8" s="4">
        <f t="shared" ca="1" si="96"/>
        <v>10</v>
      </c>
      <c r="CT8" s="4">
        <f t="shared" ca="1" si="97"/>
        <v>12</v>
      </c>
      <c r="CU8" s="4">
        <f t="shared" ca="1" si="98"/>
        <v>30</v>
      </c>
      <c r="CV8" s="4">
        <f t="shared" ca="1" si="99"/>
        <v>15</v>
      </c>
      <c r="CW8" s="4">
        <f t="shared" ca="1" si="100"/>
        <v>15</v>
      </c>
      <c r="CX8" s="4">
        <f t="shared" ca="1" si="101"/>
        <v>10</v>
      </c>
      <c r="CY8" s="4">
        <f t="shared" ca="1" si="102"/>
        <v>290</v>
      </c>
      <c r="CZ8" s="4">
        <f t="shared" ca="1" si="103"/>
        <v>2800</v>
      </c>
      <c r="DA8" s="4">
        <f t="shared" ca="1" si="104"/>
        <v>12</v>
      </c>
      <c r="DB8" s="4">
        <f t="shared" ca="1" si="105"/>
        <v>75</v>
      </c>
      <c r="DC8" s="4">
        <f t="shared" ca="1" si="106"/>
        <v>200</v>
      </c>
      <c r="DD8" s="4">
        <f t="shared" ca="1" si="107"/>
        <v>150</v>
      </c>
      <c r="DE8" s="36"/>
      <c r="DF8" s="36"/>
      <c r="DG8" s="36"/>
      <c r="DH8" s="36"/>
      <c r="DI8" s="36"/>
      <c r="DJ8" s="36"/>
      <c r="DK8" s="36"/>
      <c r="DL8" s="34"/>
      <c r="DM8" s="34"/>
      <c r="DN8" s="34"/>
      <c r="DO8" s="34"/>
      <c r="DP8" s="34"/>
      <c r="DQ8" s="34"/>
      <c r="DR8" s="4">
        <f t="shared" ca="1" si="108"/>
        <v>15</v>
      </c>
      <c r="DS8" s="4">
        <f t="shared" ca="1" si="109"/>
        <v>12</v>
      </c>
      <c r="DT8" s="4">
        <f t="shared" ca="1" si="110"/>
        <v>20</v>
      </c>
      <c r="DU8" s="36"/>
      <c r="DV8" s="8">
        <f t="shared" ca="1" si="111"/>
        <v>250</v>
      </c>
      <c r="DW8" s="162">
        <f t="shared" ca="1" si="112"/>
        <v>15</v>
      </c>
      <c r="DX8" s="162">
        <f t="shared" ca="1" si="113"/>
        <v>20</v>
      </c>
      <c r="DY8" s="4">
        <f t="shared" ca="1" si="114"/>
        <v>40</v>
      </c>
      <c r="DZ8" s="4">
        <f t="shared" ca="1" si="115"/>
        <v>35</v>
      </c>
      <c r="EA8" s="4">
        <f t="shared" ca="1" si="116"/>
        <v>40</v>
      </c>
      <c r="EB8" s="4">
        <f t="shared" ca="1" si="117"/>
        <v>35</v>
      </c>
      <c r="ED8" s="273"/>
      <c r="EE8" t="s">
        <v>152</v>
      </c>
      <c r="EF8" s="12">
        <v>65.197999999999993</v>
      </c>
    </row>
    <row r="9" spans="1:136" x14ac:dyDescent="0.15">
      <c r="A9" s="6" t="s">
        <v>302</v>
      </c>
      <c r="B9" s="3">
        <f t="shared" ca="1" si="65"/>
        <v>43879</v>
      </c>
      <c r="C9" s="36"/>
      <c r="D9" s="36"/>
      <c r="E9" s="21">
        <f t="shared" ca="1" si="0"/>
        <v>57.408999999999999</v>
      </c>
      <c r="F9" s="21">
        <f t="shared" ca="1" si="66"/>
        <v>57.197000000000003</v>
      </c>
      <c r="G9" s="36"/>
      <c r="H9" s="36"/>
      <c r="I9" s="21">
        <f t="shared" ca="1" si="1"/>
        <v>55.370999999999995</v>
      </c>
      <c r="J9" s="21">
        <f t="shared" ca="1" si="2"/>
        <v>54.863</v>
      </c>
      <c r="K9" s="36"/>
      <c r="L9" s="21">
        <f t="shared" ca="1" si="4"/>
        <v>72.853999999999999</v>
      </c>
      <c r="M9" s="21">
        <f t="shared" ca="1" si="5"/>
        <v>65.807000000000002</v>
      </c>
      <c r="N9" s="100">
        <f t="shared" ca="1" si="6"/>
        <v>71.765999999999991</v>
      </c>
      <c r="O9" s="21">
        <f t="shared" ca="1" si="7"/>
        <v>66.432000000000002</v>
      </c>
      <c r="P9" s="4">
        <f t="shared" ca="1" si="8"/>
        <v>57.316999999999993</v>
      </c>
      <c r="Q9" s="21">
        <f t="shared" ca="1" si="9"/>
        <v>55.247</v>
      </c>
      <c r="R9" s="21">
        <f t="shared" ca="1" si="10"/>
        <v>55.673999999999992</v>
      </c>
      <c r="S9" s="21">
        <f t="shared" ca="1" si="11"/>
        <v>63.505000000000003</v>
      </c>
      <c r="T9" s="21">
        <f t="shared" ca="1" si="12"/>
        <v>56.034000000000006</v>
      </c>
      <c r="U9" s="21">
        <f t="shared" ca="1" si="13"/>
        <v>52.496000000000009</v>
      </c>
      <c r="V9" s="21">
        <f t="shared" ca="1" si="14"/>
        <v>53.317</v>
      </c>
      <c r="W9" s="21">
        <f t="shared" ca="1" si="67"/>
        <v>57.301000000000002</v>
      </c>
      <c r="X9" s="21">
        <f t="shared" ca="1" si="68"/>
        <v>58.697000000000003</v>
      </c>
      <c r="Y9" s="100">
        <f t="shared" ca="1" si="15"/>
        <v>54.907000000000004</v>
      </c>
      <c r="Z9" s="21">
        <f t="shared" ca="1" si="69"/>
        <v>53.820999999999998</v>
      </c>
      <c r="AA9" s="21">
        <f t="shared" ca="1" si="16"/>
        <v>51.477000000000004</v>
      </c>
      <c r="AB9" s="21">
        <f t="shared" ca="1" si="17"/>
        <v>50.259</v>
      </c>
      <c r="AC9" s="21">
        <f t="shared" ca="1" si="18"/>
        <v>51.887999999999998</v>
      </c>
      <c r="AD9" s="4">
        <f t="shared" ca="1" si="19"/>
        <v>79.48</v>
      </c>
      <c r="AE9" s="21">
        <f t="shared" ca="1" si="20"/>
        <v>72.328000000000003</v>
      </c>
      <c r="AF9" s="21">
        <f t="shared" ca="1" si="21"/>
        <v>74.403999999999996</v>
      </c>
      <c r="AG9" s="21">
        <f t="shared" ca="1" si="22"/>
        <v>68.736999999999995</v>
      </c>
      <c r="AH9" s="101">
        <f t="shared" ca="1" si="23"/>
        <v>62.997</v>
      </c>
      <c r="AI9" s="21">
        <f t="shared" ca="1" si="24"/>
        <v>60.716999999999999</v>
      </c>
      <c r="AJ9" s="21">
        <f t="shared" ca="1" si="25"/>
        <v>55.176000000000002</v>
      </c>
      <c r="AK9" s="21">
        <f t="shared" ca="1" si="26"/>
        <v>51.663999999999994</v>
      </c>
      <c r="AL9" s="21">
        <f t="shared" ca="1" si="27"/>
        <v>53.004000000000005</v>
      </c>
      <c r="AM9" s="21">
        <f t="shared" ca="1" si="28"/>
        <v>73.367999999999995</v>
      </c>
      <c r="AN9" s="21">
        <f t="shared" ca="1" si="29"/>
        <v>71.201999999999998</v>
      </c>
      <c r="AO9" s="21">
        <f t="shared" ca="1" si="30"/>
        <v>61.274000000000001</v>
      </c>
      <c r="AP9" s="21">
        <f t="shared" ca="1" si="31"/>
        <v>58.125</v>
      </c>
      <c r="AQ9" s="21">
        <f t="shared" ca="1" si="32"/>
        <v>54.552000000000007</v>
      </c>
      <c r="AR9" s="21">
        <f t="shared" ca="1" si="33"/>
        <v>54.253999999999998</v>
      </c>
      <c r="AS9" s="21">
        <f t="shared" ca="1" si="34"/>
        <v>53.85</v>
      </c>
      <c r="AT9" s="202"/>
      <c r="AU9" s="202"/>
      <c r="AV9" s="202"/>
      <c r="AW9" s="202"/>
      <c r="AX9" s="202"/>
      <c r="AY9" s="202"/>
      <c r="AZ9" s="265"/>
      <c r="BA9" s="202"/>
      <c r="BB9" s="202"/>
      <c r="BC9" s="202"/>
      <c r="BD9" s="202"/>
      <c r="BE9" s="202"/>
      <c r="BF9" s="36"/>
      <c r="BG9" s="22">
        <f t="shared" ca="1" si="42"/>
        <v>70.150999999999996</v>
      </c>
      <c r="BH9" s="22">
        <f t="shared" ca="1" si="43"/>
        <v>63.992000000000004</v>
      </c>
      <c r="BI9" s="22">
        <f t="shared" ca="1" si="44"/>
        <v>59.833999999999996</v>
      </c>
      <c r="BJ9" s="268"/>
      <c r="BK9" s="22">
        <f t="shared" ca="1" si="70"/>
        <v>56.784999999999997</v>
      </c>
      <c r="BL9" s="22">
        <f t="shared" ca="1" si="71"/>
        <v>54.814000000000007</v>
      </c>
      <c r="BM9" s="22">
        <f t="shared" ca="1" si="72"/>
        <v>51.727000000000004</v>
      </c>
      <c r="BN9" s="262"/>
      <c r="BO9" s="262"/>
      <c r="BP9" s="33">
        <f t="shared" ca="1" si="73"/>
        <v>750</v>
      </c>
      <c r="BQ9" s="7">
        <f t="shared" ca="1" si="74"/>
        <v>480</v>
      </c>
      <c r="BR9" s="36"/>
      <c r="BS9" s="36"/>
      <c r="BT9" s="4">
        <f t="shared" ca="1" si="75"/>
        <v>220</v>
      </c>
      <c r="BU9" s="4">
        <f t="shared" ca="1" si="76"/>
        <v>350</v>
      </c>
      <c r="BV9" s="36"/>
      <c r="BW9" s="4">
        <f t="shared" ca="1" si="77"/>
        <v>60</v>
      </c>
      <c r="BX9" s="8">
        <f t="shared" ca="1" si="78"/>
        <v>220</v>
      </c>
      <c r="BY9" s="4">
        <f t="shared" ca="1" si="79"/>
        <v>10</v>
      </c>
      <c r="BZ9" s="4">
        <f t="shared" ca="1" si="80"/>
        <v>15</v>
      </c>
      <c r="CA9" s="4">
        <f t="shared" ca="1" si="119"/>
        <v>3000</v>
      </c>
      <c r="CB9" s="4">
        <f t="shared" ca="1" si="81"/>
        <v>2300</v>
      </c>
      <c r="CC9" s="4">
        <f t="shared" ca="1" si="82"/>
        <v>500</v>
      </c>
      <c r="CD9" s="4">
        <f t="shared" ca="1" si="83"/>
        <v>20</v>
      </c>
      <c r="CE9" s="4">
        <f t="shared" ca="1" si="84"/>
        <v>200</v>
      </c>
      <c r="CF9" s="4">
        <f t="shared" ca="1" si="85"/>
        <v>2000</v>
      </c>
      <c r="CG9" s="4">
        <f t="shared" ca="1" si="86"/>
        <v>12</v>
      </c>
      <c r="CH9" s="4">
        <f t="shared" ca="1" si="87"/>
        <v>700</v>
      </c>
      <c r="CI9" s="4">
        <f t="shared" ca="1" si="88"/>
        <v>200</v>
      </c>
      <c r="CJ9" s="4">
        <f t="shared" ca="1" si="89"/>
        <v>25</v>
      </c>
      <c r="CK9" s="4">
        <f t="shared" ca="1" si="90"/>
        <v>220</v>
      </c>
      <c r="CL9" s="4">
        <f t="shared" ca="1" si="91"/>
        <v>230</v>
      </c>
      <c r="CM9" s="4">
        <f t="shared" ca="1" si="92"/>
        <v>500</v>
      </c>
      <c r="CN9" s="4">
        <f t="shared" ca="1" si="93"/>
        <v>90</v>
      </c>
      <c r="CO9" s="36"/>
      <c r="CP9" s="4">
        <f t="shared" ca="1" si="118"/>
        <v>700</v>
      </c>
      <c r="CQ9" s="4">
        <f t="shared" ca="1" si="94"/>
        <v>2800</v>
      </c>
      <c r="CR9" s="4">
        <f t="shared" ca="1" si="95"/>
        <v>1600</v>
      </c>
      <c r="CS9" s="4">
        <f t="shared" ca="1" si="96"/>
        <v>10</v>
      </c>
      <c r="CT9" s="4">
        <f t="shared" ca="1" si="97"/>
        <v>45</v>
      </c>
      <c r="CU9" s="4">
        <f t="shared" ca="1" si="98"/>
        <v>20</v>
      </c>
      <c r="CV9" s="4">
        <f t="shared" ca="1" si="99"/>
        <v>15</v>
      </c>
      <c r="CW9" s="4">
        <f t="shared" ca="1" si="100"/>
        <v>20</v>
      </c>
      <c r="CX9" s="4">
        <f t="shared" ca="1" si="101"/>
        <v>10</v>
      </c>
      <c r="CY9" s="4">
        <f t="shared" ca="1" si="102"/>
        <v>280</v>
      </c>
      <c r="CZ9" s="4">
        <f t="shared" ca="1" si="103"/>
        <v>3400</v>
      </c>
      <c r="DA9" s="4">
        <f t="shared" ca="1" si="104"/>
        <v>12</v>
      </c>
      <c r="DB9" s="4">
        <f t="shared" ca="1" si="105"/>
        <v>75</v>
      </c>
      <c r="DC9" s="4">
        <f t="shared" ca="1" si="106"/>
        <v>180</v>
      </c>
      <c r="DD9" s="4">
        <f t="shared" ca="1" si="107"/>
        <v>220</v>
      </c>
      <c r="DE9" s="36"/>
      <c r="DF9" s="36"/>
      <c r="DG9" s="36"/>
      <c r="DH9" s="36"/>
      <c r="DI9" s="36"/>
      <c r="DJ9" s="36"/>
      <c r="DK9" s="36"/>
      <c r="DL9" s="34"/>
      <c r="DM9" s="34"/>
      <c r="DN9" s="34"/>
      <c r="DO9" s="34"/>
      <c r="DP9" s="34"/>
      <c r="DQ9" s="34"/>
      <c r="DR9" s="4">
        <f t="shared" ca="1" si="108"/>
        <v>20</v>
      </c>
      <c r="DS9" s="4">
        <f t="shared" ca="1" si="109"/>
        <v>20</v>
      </c>
      <c r="DT9" s="4">
        <f t="shared" ca="1" si="110"/>
        <v>25</v>
      </c>
      <c r="DU9" s="36"/>
      <c r="DV9" s="8">
        <f t="shared" ca="1" si="111"/>
        <v>220</v>
      </c>
      <c r="DW9" s="162">
        <f t="shared" ca="1" si="112"/>
        <v>20</v>
      </c>
      <c r="DX9" s="162">
        <f t="shared" ca="1" si="113"/>
        <v>30</v>
      </c>
      <c r="DY9" s="4">
        <f t="shared" ca="1" si="114"/>
        <v>60</v>
      </c>
      <c r="DZ9" s="4">
        <f t="shared" ca="1" si="115"/>
        <v>50</v>
      </c>
      <c r="EA9" s="4">
        <f t="shared" ca="1" si="116"/>
        <v>50</v>
      </c>
      <c r="EB9" s="4">
        <f t="shared" ca="1" si="117"/>
        <v>50</v>
      </c>
      <c r="ED9" s="273"/>
      <c r="EE9" t="s">
        <v>153</v>
      </c>
      <c r="EF9" s="12">
        <v>65.194999999999993</v>
      </c>
    </row>
    <row r="10" spans="1:136" x14ac:dyDescent="0.15">
      <c r="A10" s="6" t="s">
        <v>304</v>
      </c>
      <c r="B10" s="3">
        <f t="shared" ref="B10" ca="1" si="120">INDIRECT(A10&amp;"!A8")</f>
        <v>43886</v>
      </c>
      <c r="C10" s="36"/>
      <c r="D10" s="36"/>
      <c r="E10" s="21">
        <f t="shared" ca="1" si="0"/>
        <v>55.481999999999999</v>
      </c>
      <c r="F10" s="21">
        <f t="shared" ca="1" si="66"/>
        <v>53.127000000000002</v>
      </c>
      <c r="G10" s="36"/>
      <c r="H10" s="36"/>
      <c r="I10" s="21">
        <f t="shared" ca="1" si="1"/>
        <v>53.074999999999996</v>
      </c>
      <c r="J10" s="21">
        <f t="shared" ca="1" si="2"/>
        <v>47.790999999999997</v>
      </c>
      <c r="K10" s="36"/>
      <c r="L10" s="21">
        <f t="shared" ca="1" si="4"/>
        <v>72.766999999999996</v>
      </c>
      <c r="M10" s="21">
        <f t="shared" ca="1" si="5"/>
        <v>65.399000000000001</v>
      </c>
      <c r="N10" s="100">
        <f t="shared" ca="1" si="6"/>
        <v>71.614999999999995</v>
      </c>
      <c r="O10" s="21">
        <f t="shared" ca="1" si="7"/>
        <v>66.301000000000002</v>
      </c>
      <c r="P10" s="4">
        <f t="shared" ca="1" si="8"/>
        <v>57.252999999999993</v>
      </c>
      <c r="Q10" s="21">
        <f t="shared" ca="1" si="9"/>
        <v>54.902000000000001</v>
      </c>
      <c r="R10" s="21">
        <f t="shared" ca="1" si="10"/>
        <v>52.725999999999999</v>
      </c>
      <c r="S10" s="21">
        <f t="shared" ca="1" si="11"/>
        <v>63.238</v>
      </c>
      <c r="T10" s="21">
        <f t="shared" ca="1" si="12"/>
        <v>55.789000000000001</v>
      </c>
      <c r="U10" s="21">
        <f t="shared" ca="1" si="13"/>
        <v>52.444000000000003</v>
      </c>
      <c r="V10" s="21">
        <f t="shared" ca="1" si="14"/>
        <v>51.057000000000002</v>
      </c>
      <c r="W10" s="21">
        <f t="shared" ca="1" si="67"/>
        <v>53.855999999999995</v>
      </c>
      <c r="X10" s="21">
        <f t="shared" ca="1" si="68"/>
        <v>56.344000000000001</v>
      </c>
      <c r="Y10" s="100">
        <f t="shared" ca="1" si="15"/>
        <v>53.845000000000006</v>
      </c>
      <c r="Z10" s="21">
        <f t="shared" ca="1" si="69"/>
        <v>49.992999999999995</v>
      </c>
      <c r="AA10" s="21">
        <f t="shared" ca="1" si="16"/>
        <v>51.304000000000002</v>
      </c>
      <c r="AB10" s="21">
        <f t="shared" ca="1" si="17"/>
        <v>50.039000000000001</v>
      </c>
      <c r="AC10" s="21">
        <f t="shared" ca="1" si="18"/>
        <v>50.561999999999998</v>
      </c>
      <c r="AD10" s="4">
        <f t="shared" ca="1" si="19"/>
        <v>79.492999999999995</v>
      </c>
      <c r="AE10" s="21">
        <f t="shared" ca="1" si="20"/>
        <v>72.337000000000003</v>
      </c>
      <c r="AF10" s="21">
        <f t="shared" ca="1" si="21"/>
        <v>74.533000000000001</v>
      </c>
      <c r="AG10" s="21">
        <f t="shared" ca="1" si="22"/>
        <v>68.59</v>
      </c>
      <c r="AH10" s="101">
        <f t="shared" ca="1" si="23"/>
        <v>62.128</v>
      </c>
      <c r="AI10" s="21">
        <f t="shared" ca="1" si="24"/>
        <v>60.704999999999998</v>
      </c>
      <c r="AJ10" s="21">
        <f t="shared" ca="1" si="25"/>
        <v>55.141999999999996</v>
      </c>
      <c r="AK10" s="21">
        <f t="shared" ca="1" si="26"/>
        <v>51.606999999999999</v>
      </c>
      <c r="AL10" s="21">
        <f t="shared" ca="1" si="27"/>
        <v>51.054000000000002</v>
      </c>
      <c r="AM10" s="21">
        <f t="shared" ca="1" si="28"/>
        <v>73.27</v>
      </c>
      <c r="AN10" s="21">
        <f t="shared" ca="1" si="29"/>
        <v>71.143000000000001</v>
      </c>
      <c r="AO10" s="21">
        <f t="shared" ca="1" si="30"/>
        <v>61.046999999999997</v>
      </c>
      <c r="AP10" s="21">
        <f t="shared" ca="1" si="31"/>
        <v>55.515000000000001</v>
      </c>
      <c r="AQ10" s="21">
        <f t="shared" ca="1" si="32"/>
        <v>53.739000000000004</v>
      </c>
      <c r="AR10" s="21">
        <f t="shared" ca="1" si="33"/>
        <v>52.552</v>
      </c>
      <c r="AS10" s="21">
        <f t="shared" ca="1" si="34"/>
        <v>48.99</v>
      </c>
      <c r="AT10" s="202"/>
      <c r="AU10" s="202"/>
      <c r="AV10" s="202"/>
      <c r="AW10" s="202"/>
      <c r="AX10" s="202"/>
      <c r="AY10" s="202"/>
      <c r="AZ10" s="265"/>
      <c r="BA10" s="202"/>
      <c r="BB10" s="202"/>
      <c r="BC10" s="202"/>
      <c r="BD10" s="202"/>
      <c r="BE10" s="202"/>
      <c r="BF10" s="36"/>
      <c r="BG10" s="22">
        <f t="shared" ca="1" si="42"/>
        <v>70.150999999999996</v>
      </c>
      <c r="BH10" s="22">
        <f t="shared" ca="1" si="43"/>
        <v>63.808</v>
      </c>
      <c r="BI10" s="22">
        <f t="shared" ca="1" si="44"/>
        <v>54.701999999999998</v>
      </c>
      <c r="BJ10" s="268"/>
      <c r="BK10" s="22">
        <f t="shared" ca="1" si="70"/>
        <v>49.920999999999999</v>
      </c>
      <c r="BL10" s="22">
        <f t="shared" ca="1" si="71"/>
        <v>49.702000000000005</v>
      </c>
      <c r="BM10" s="22">
        <f t="shared" ca="1" si="72"/>
        <v>50.506</v>
      </c>
      <c r="BN10" s="262"/>
      <c r="BO10" s="262"/>
      <c r="BP10" s="33">
        <f ca="1">INDIRECT($A10&amp;"!D11")</f>
        <v>700</v>
      </c>
      <c r="BQ10" s="159">
        <f t="shared" ref="BQ10:BQ54" ca="1" si="121">INDIRECT($A10&amp;"!$G$11")</f>
        <v>440</v>
      </c>
      <c r="BR10" s="36"/>
      <c r="BS10" s="36"/>
      <c r="BT10" s="4">
        <f ca="1">INDIRECT($A10&amp;"!J11")</f>
        <v>220</v>
      </c>
      <c r="BU10" s="4">
        <f t="shared" ca="1" si="76"/>
        <v>250</v>
      </c>
      <c r="BV10" s="36"/>
      <c r="BW10" s="4">
        <f ca="1">INDIRECT($A10&amp;"!O11")</f>
        <v>60</v>
      </c>
      <c r="BX10" s="8">
        <f t="shared" ca="1" si="78"/>
        <v>110</v>
      </c>
      <c r="BY10" s="36"/>
      <c r="BZ10" s="4">
        <f ca="1">INDIRECT($A10&amp;"!C18")</f>
        <v>30</v>
      </c>
      <c r="CA10" s="4">
        <f ca="1">INDIRECT($A10&amp;"!D18")</f>
        <v>3000</v>
      </c>
      <c r="CB10" s="4">
        <f ca="1">INDIRECT($A10&amp;"!E18")</f>
        <v>2300</v>
      </c>
      <c r="CC10" s="4">
        <f t="shared" ca="1" si="82"/>
        <v>380</v>
      </c>
      <c r="CD10" s="4">
        <f ca="1">INDIRECT($A10&amp;"!I18")</f>
        <v>20</v>
      </c>
      <c r="CE10" s="4">
        <f ca="1">INDIRECT($A10&amp;"!J18")</f>
        <v>230</v>
      </c>
      <c r="CF10" s="4">
        <f ca="1">INDIRECT($A10&amp;"!K18")</f>
        <v>2000</v>
      </c>
      <c r="CG10" s="4">
        <f t="shared" ca="1" si="86"/>
        <v>10</v>
      </c>
      <c r="CH10" s="4">
        <f t="shared" ca="1" si="87"/>
        <v>530</v>
      </c>
      <c r="CI10" s="4">
        <f ca="1">INDIRECT($A10&amp;"!Q18")</f>
        <v>200</v>
      </c>
      <c r="CJ10" s="4">
        <f ca="1">INDIRECT($A10&amp;"!B25")</f>
        <v>30</v>
      </c>
      <c r="CK10" s="4">
        <f t="shared" ca="1" si="90"/>
        <v>75</v>
      </c>
      <c r="CL10" s="4">
        <f ca="1">INDIRECT($A10&amp;"!F25")</f>
        <v>600</v>
      </c>
      <c r="CM10" s="4">
        <f ca="1">INDIRECT($A10&amp;"!G25")</f>
        <v>350</v>
      </c>
      <c r="CN10" s="4">
        <f t="shared" ca="1" si="93"/>
        <v>35</v>
      </c>
      <c r="CO10" s="4">
        <f t="shared" ca="1" si="50"/>
        <v>80</v>
      </c>
      <c r="CP10" s="4">
        <f ca="1">INDIRECT($A10&amp;"!L25")</f>
        <v>380</v>
      </c>
      <c r="CQ10" s="4">
        <f ca="1">INDIRECT($A10&amp;"!M25")</f>
        <v>3000</v>
      </c>
      <c r="CR10" s="4">
        <f ca="1">INDIRECT($A10&amp;"!N25")</f>
        <v>1800</v>
      </c>
      <c r="CS10" s="4">
        <f t="shared" ca="1" si="96"/>
        <v>10</v>
      </c>
      <c r="CT10" s="4">
        <f ca="1">INDIRECT($A10&amp;"!B32")</f>
        <v>25</v>
      </c>
      <c r="CU10" s="4">
        <f ca="1">INDIRECT($A10&amp;"!C32")</f>
        <v>40</v>
      </c>
      <c r="CV10" s="4">
        <f ca="1">INDIRECT($A10&amp;"!D32")</f>
        <v>12</v>
      </c>
      <c r="CW10" s="4">
        <f t="shared" ca="1" si="100"/>
        <v>15</v>
      </c>
      <c r="CX10" s="4">
        <f ca="1">INDIRECT($A10&amp;"!G32")</f>
        <v>10</v>
      </c>
      <c r="CY10" s="4">
        <f ca="1">INDIRECT($A10&amp;"!H32")</f>
        <v>350</v>
      </c>
      <c r="CZ10" s="4">
        <f ca="1">INDIRECT($A10&amp;"!I32")</f>
        <v>2700</v>
      </c>
      <c r="DA10" s="4">
        <f t="shared" ca="1" si="104"/>
        <v>20</v>
      </c>
      <c r="DB10" s="4">
        <f ca="1">INDIRECT($A10&amp;"!M32")</f>
        <v>130</v>
      </c>
      <c r="DC10" s="4">
        <f ca="1">INDIRECT($A10&amp;"!N32")</f>
        <v>190</v>
      </c>
      <c r="DD10" s="4">
        <f t="shared" ca="1" si="107"/>
        <v>190</v>
      </c>
      <c r="DE10" s="36"/>
      <c r="DF10" s="36"/>
      <c r="DG10" s="36"/>
      <c r="DH10" s="36"/>
      <c r="DI10" s="36"/>
      <c r="DJ10" s="36"/>
      <c r="DK10" s="36"/>
      <c r="DL10" s="34"/>
      <c r="DM10" s="34"/>
      <c r="DN10" s="34"/>
      <c r="DO10" s="34"/>
      <c r="DP10" s="34"/>
      <c r="DQ10" s="34"/>
      <c r="DR10" s="4">
        <f ca="1">INDIRECT($A10&amp;"!J46")</f>
        <v>20</v>
      </c>
      <c r="DS10" s="4">
        <f ca="1">INDIRECT($A10&amp;"!K46")</f>
        <v>15</v>
      </c>
      <c r="DT10" s="4">
        <f t="shared" ca="1" si="110"/>
        <v>15</v>
      </c>
      <c r="DU10" s="36"/>
      <c r="DV10" s="8">
        <f t="shared" ca="1" si="111"/>
        <v>230</v>
      </c>
      <c r="DW10" s="162">
        <f t="shared" ca="1" si="112"/>
        <v>30</v>
      </c>
      <c r="DX10" s="162">
        <f t="shared" ca="1" si="113"/>
        <v>220</v>
      </c>
      <c r="DY10" s="4">
        <f ca="1">INDIRECT($A10&amp;"!H53")</f>
        <v>230</v>
      </c>
      <c r="DZ10" s="4">
        <f t="shared" ca="1" si="115"/>
        <v>45</v>
      </c>
      <c r="EA10" s="4">
        <f t="shared" ca="1" si="116"/>
        <v>50</v>
      </c>
      <c r="EB10" s="4">
        <f ca="1">INDIRECT($A10&amp;"!K53")</f>
        <v>50</v>
      </c>
      <c r="ED10" s="274"/>
      <c r="EE10" s="13" t="s">
        <v>154</v>
      </c>
      <c r="EF10" s="14">
        <v>65.195999999999998</v>
      </c>
    </row>
    <row r="11" spans="1:136" x14ac:dyDescent="0.15">
      <c r="A11" s="6" t="s">
        <v>307</v>
      </c>
      <c r="B11" s="3">
        <f t="shared" ca="1" si="65"/>
        <v>43892</v>
      </c>
      <c r="C11" s="36"/>
      <c r="D11" s="36"/>
      <c r="E11" s="21">
        <f t="shared" ca="1" si="0"/>
        <v>55.093999999999994</v>
      </c>
      <c r="F11" s="21">
        <f t="shared" ca="1" si="66"/>
        <v>53.102000000000004</v>
      </c>
      <c r="G11" s="36"/>
      <c r="H11" s="36"/>
      <c r="I11" s="21">
        <f t="shared" ca="1" si="1"/>
        <v>52.965999999999994</v>
      </c>
      <c r="J11" s="21">
        <f t="shared" ca="1" si="2"/>
        <v>48.280999999999999</v>
      </c>
      <c r="K11" s="36"/>
      <c r="L11" s="21">
        <f t="shared" ca="1" si="4"/>
        <v>72.811999999999998</v>
      </c>
      <c r="M11" s="21">
        <f t="shared" ca="1" si="5"/>
        <v>65.263000000000005</v>
      </c>
      <c r="N11" s="100">
        <f t="shared" ca="1" si="6"/>
        <v>71.532999999999987</v>
      </c>
      <c r="O11" s="21">
        <f t="shared" ca="1" si="7"/>
        <v>66.236999999999995</v>
      </c>
      <c r="P11" s="4">
        <f t="shared" ca="1" si="8"/>
        <v>57.236999999999995</v>
      </c>
      <c r="Q11" s="21">
        <f t="shared" ca="1" si="9"/>
        <v>54.742000000000004</v>
      </c>
      <c r="R11" s="21">
        <f t="shared" ca="1" si="10"/>
        <v>52.712999999999994</v>
      </c>
      <c r="S11" s="21">
        <f t="shared" ca="1" si="11"/>
        <v>62.85</v>
      </c>
      <c r="T11" s="21">
        <f t="shared" ca="1" si="12"/>
        <v>55.694000000000003</v>
      </c>
      <c r="U11" s="21">
        <f t="shared" ca="1" si="13"/>
        <v>52.414000000000001</v>
      </c>
      <c r="V11" s="21">
        <f t="shared" ca="1" si="14"/>
        <v>51.103999999999999</v>
      </c>
      <c r="W11" s="21">
        <f t="shared" ca="1" si="67"/>
        <v>53.628</v>
      </c>
      <c r="X11" s="21">
        <f t="shared" ca="1" si="68"/>
        <v>55.966999999999999</v>
      </c>
      <c r="Y11" s="100">
        <f t="shared" ca="1" si="15"/>
        <v>53.693000000000005</v>
      </c>
      <c r="Z11" s="21">
        <f t="shared" ca="1" si="69"/>
        <v>50.045000000000002</v>
      </c>
      <c r="AA11" s="21">
        <f t="shared" ca="1" si="16"/>
        <v>51.290000000000006</v>
      </c>
      <c r="AB11" s="21">
        <f t="shared" ca="1" si="17"/>
        <v>50.028999999999996</v>
      </c>
      <c r="AC11" s="21">
        <f t="shared" ca="1" si="18"/>
        <v>50.625999999999998</v>
      </c>
      <c r="AD11" s="4">
        <f t="shared" ca="1" si="19"/>
        <v>79.468999999999994</v>
      </c>
      <c r="AE11" s="21">
        <f t="shared" ca="1" si="20"/>
        <v>72.415999999999997</v>
      </c>
      <c r="AF11" s="21">
        <f t="shared" ca="1" si="21"/>
        <v>74.564000000000007</v>
      </c>
      <c r="AG11" s="21">
        <f t="shared" ca="1" si="22"/>
        <v>68.584000000000003</v>
      </c>
      <c r="AH11" s="101">
        <f t="shared" ca="1" si="23"/>
        <v>62.085999999999999</v>
      </c>
      <c r="AI11" s="21">
        <f t="shared" ca="1" si="24"/>
        <v>60.624000000000002</v>
      </c>
      <c r="AJ11" s="21">
        <f t="shared" ca="1" si="25"/>
        <v>55.116</v>
      </c>
      <c r="AK11" s="21">
        <f t="shared" ca="1" si="26"/>
        <v>51.563999999999993</v>
      </c>
      <c r="AL11" s="21">
        <f t="shared" ca="1" si="27"/>
        <v>51.166000000000004</v>
      </c>
      <c r="AM11" s="21">
        <f t="shared" ca="1" si="28"/>
        <v>73.245000000000005</v>
      </c>
      <c r="AN11" s="21">
        <f t="shared" ca="1" si="29"/>
        <v>71.126000000000005</v>
      </c>
      <c r="AO11" s="21">
        <f t="shared" ca="1" si="30"/>
        <v>60.918999999999997</v>
      </c>
      <c r="AP11" s="21">
        <f t="shared" ca="1" si="31"/>
        <v>55.414999999999999</v>
      </c>
      <c r="AQ11" s="21">
        <f t="shared" ca="1" si="32"/>
        <v>53.915000000000006</v>
      </c>
      <c r="AR11" s="21">
        <f t="shared" ca="1" si="33"/>
        <v>52.444000000000003</v>
      </c>
      <c r="AS11" s="21">
        <f t="shared" ca="1" si="34"/>
        <v>49.147000000000006</v>
      </c>
      <c r="AT11" s="202"/>
      <c r="AU11" s="202"/>
      <c r="AV11" s="202"/>
      <c r="AW11" s="202"/>
      <c r="AX11" s="202"/>
      <c r="AY11" s="202"/>
      <c r="AZ11" s="265"/>
      <c r="BA11" s="202"/>
      <c r="BB11" s="202"/>
      <c r="BC11" s="202"/>
      <c r="BD11" s="202"/>
      <c r="BE11" s="202"/>
      <c r="BF11" s="36"/>
      <c r="BG11" s="22">
        <f t="shared" ca="1" si="42"/>
        <v>70.171999999999997</v>
      </c>
      <c r="BH11" s="22">
        <f t="shared" ca="1" si="43"/>
        <v>63.890999999999998</v>
      </c>
      <c r="BI11" s="22">
        <f t="shared" ca="1" si="44"/>
        <v>56.097999999999999</v>
      </c>
      <c r="BJ11" s="268"/>
      <c r="BK11" s="22">
        <f t="shared" ca="1" si="70"/>
        <v>49.802999999999997</v>
      </c>
      <c r="BL11" s="22">
        <f t="shared" ca="1" si="71"/>
        <v>50.038000000000004</v>
      </c>
      <c r="BM11" s="22">
        <f t="shared" ca="1" si="72"/>
        <v>50.64</v>
      </c>
      <c r="BN11" s="262"/>
      <c r="BO11" s="262"/>
      <c r="BP11" s="33">
        <f t="shared" ca="1" si="73"/>
        <v>750</v>
      </c>
      <c r="BQ11" s="159">
        <f t="shared" ca="1" si="121"/>
        <v>350</v>
      </c>
      <c r="BR11" s="36"/>
      <c r="BS11" s="36"/>
      <c r="BT11" s="4">
        <f t="shared" ca="1" si="75"/>
        <v>230</v>
      </c>
      <c r="BU11" s="4">
        <f t="shared" ca="1" si="76"/>
        <v>210</v>
      </c>
      <c r="BV11" s="36"/>
      <c r="BW11" s="4">
        <f t="shared" ca="1" si="77"/>
        <v>70</v>
      </c>
      <c r="BX11" s="8">
        <f t="shared" ca="1" si="78"/>
        <v>110</v>
      </c>
      <c r="BY11" s="36"/>
      <c r="BZ11" s="4">
        <f t="shared" ca="1" si="80"/>
        <v>25</v>
      </c>
      <c r="CA11" s="36"/>
      <c r="CB11" s="4">
        <f t="shared" ca="1" si="81"/>
        <v>1400</v>
      </c>
      <c r="CC11" s="4">
        <f t="shared" ca="1" si="82"/>
        <v>380</v>
      </c>
      <c r="CD11" s="4">
        <f t="shared" ca="1" si="83"/>
        <v>35</v>
      </c>
      <c r="CE11" s="4">
        <f t="shared" ca="1" si="84"/>
        <v>230</v>
      </c>
      <c r="CF11" s="4">
        <f t="shared" ca="1" si="85"/>
        <v>1900</v>
      </c>
      <c r="CG11" s="4">
        <f t="shared" ca="1" si="86"/>
        <v>12</v>
      </c>
      <c r="CH11" s="4">
        <f t="shared" ca="1" si="87"/>
        <v>500</v>
      </c>
      <c r="CI11" s="4">
        <f t="shared" ca="1" si="88"/>
        <v>220</v>
      </c>
      <c r="CJ11" s="4">
        <f t="shared" ca="1" si="89"/>
        <v>25</v>
      </c>
      <c r="CK11" s="4">
        <f t="shared" ca="1" si="90"/>
        <v>25</v>
      </c>
      <c r="CL11" s="4">
        <f t="shared" ca="1" si="91"/>
        <v>800</v>
      </c>
      <c r="CM11" s="4">
        <f t="shared" ca="1" si="92"/>
        <v>300</v>
      </c>
      <c r="CN11" s="4">
        <f t="shared" ca="1" si="93"/>
        <v>25</v>
      </c>
      <c r="CO11" s="4">
        <f t="shared" ca="1" si="50"/>
        <v>20</v>
      </c>
      <c r="CP11" s="4">
        <f t="shared" ca="1" si="118"/>
        <v>500</v>
      </c>
      <c r="CQ11" s="4">
        <f t="shared" ca="1" si="94"/>
        <v>3000</v>
      </c>
      <c r="CR11" s="4">
        <f t="shared" ca="1" si="95"/>
        <v>2300</v>
      </c>
      <c r="CS11" s="4">
        <f t="shared" ca="1" si="96"/>
        <v>10</v>
      </c>
      <c r="CT11" s="4">
        <f t="shared" ca="1" si="97"/>
        <v>25</v>
      </c>
      <c r="CU11" s="4">
        <f t="shared" ca="1" si="98"/>
        <v>50</v>
      </c>
      <c r="CV11" s="4">
        <f t="shared" ca="1" si="99"/>
        <v>25</v>
      </c>
      <c r="CW11" s="4">
        <f t="shared" ca="1" si="100"/>
        <v>15</v>
      </c>
      <c r="CX11" s="4">
        <f t="shared" ca="1" si="101"/>
        <v>10</v>
      </c>
      <c r="CY11" s="4">
        <f t="shared" ca="1" si="102"/>
        <v>320</v>
      </c>
      <c r="CZ11" s="4">
        <f t="shared" ca="1" si="103"/>
        <v>2700</v>
      </c>
      <c r="DA11" s="4">
        <f t="shared" ca="1" si="104"/>
        <v>15</v>
      </c>
      <c r="DB11" s="4">
        <f t="shared" ca="1" si="105"/>
        <v>140</v>
      </c>
      <c r="DC11" s="4">
        <f t="shared" ca="1" si="106"/>
        <v>190</v>
      </c>
      <c r="DD11" s="4">
        <f t="shared" ca="1" si="107"/>
        <v>150</v>
      </c>
      <c r="DE11" s="36"/>
      <c r="DF11" s="36"/>
      <c r="DG11" s="36"/>
      <c r="DH11" s="36"/>
      <c r="DI11" s="36"/>
      <c r="DJ11" s="36"/>
      <c r="DK11" s="36"/>
      <c r="DL11" s="34"/>
      <c r="DM11" s="34"/>
      <c r="DN11" s="34"/>
      <c r="DO11" s="34"/>
      <c r="DP11" s="34"/>
      <c r="DQ11" s="34"/>
      <c r="DR11" s="4">
        <f t="shared" ca="1" si="108"/>
        <v>20</v>
      </c>
      <c r="DS11" s="4">
        <f t="shared" ca="1" si="109"/>
        <v>20</v>
      </c>
      <c r="DT11" s="4">
        <f t="shared" ca="1" si="110"/>
        <v>20</v>
      </c>
      <c r="DU11" s="36"/>
      <c r="DV11" s="8">
        <f t="shared" ca="1" si="111"/>
        <v>210</v>
      </c>
      <c r="DW11" s="162">
        <f t="shared" ca="1" si="112"/>
        <v>130</v>
      </c>
      <c r="DX11" s="162">
        <f t="shared" ca="1" si="113"/>
        <v>220</v>
      </c>
      <c r="DY11" s="4">
        <f t="shared" ca="1" si="114"/>
        <v>400</v>
      </c>
      <c r="DZ11" s="4">
        <f t="shared" ca="1" si="115"/>
        <v>50</v>
      </c>
      <c r="EA11" s="4">
        <f t="shared" ca="1" si="116"/>
        <v>50</v>
      </c>
      <c r="EB11" s="4">
        <f t="shared" ca="1" si="117"/>
        <v>50</v>
      </c>
      <c r="ED11" s="272" t="s">
        <v>3</v>
      </c>
      <c r="EE11" s="10" t="s">
        <v>155</v>
      </c>
      <c r="EF11" s="11">
        <v>89.147999999999996</v>
      </c>
    </row>
    <row r="12" spans="1:136" x14ac:dyDescent="0.15">
      <c r="A12" s="6" t="s">
        <v>318</v>
      </c>
      <c r="B12" s="3">
        <f t="shared" ca="1" si="65"/>
        <v>43900</v>
      </c>
      <c r="C12" s="36"/>
      <c r="D12" s="36"/>
      <c r="E12" s="21">
        <f t="shared" ca="1" si="0"/>
        <v>54.817999999999998</v>
      </c>
      <c r="F12" s="21">
        <f t="shared" ca="1" si="66"/>
        <v>53.28</v>
      </c>
      <c r="G12" s="36"/>
      <c r="H12" s="36"/>
      <c r="I12" s="21">
        <f t="shared" ca="1" si="1"/>
        <v>52.952999999999989</v>
      </c>
      <c r="J12" s="21">
        <f t="shared" ca="1" si="2"/>
        <v>48.640999999999998</v>
      </c>
      <c r="K12" s="36"/>
      <c r="L12" s="21">
        <f t="shared" ca="1" si="4"/>
        <v>72.864000000000004</v>
      </c>
      <c r="M12" s="21">
        <f t="shared" ca="1" si="5"/>
        <v>65.292000000000002</v>
      </c>
      <c r="N12" s="100">
        <f t="shared" ca="1" si="6"/>
        <v>71.832999999999998</v>
      </c>
      <c r="O12" s="21">
        <f t="shared" ca="1" si="7"/>
        <v>66.2</v>
      </c>
      <c r="P12" s="4">
        <f t="shared" ca="1" si="8"/>
        <v>57.254999999999995</v>
      </c>
      <c r="Q12" s="21">
        <f t="shared" ca="1" si="9"/>
        <v>54.764000000000003</v>
      </c>
      <c r="R12" s="21">
        <f t="shared" ca="1" si="10"/>
        <v>52.747999999999998</v>
      </c>
      <c r="S12" s="21">
        <f t="shared" ca="1" si="11"/>
        <v>62.555</v>
      </c>
      <c r="T12" s="21">
        <f t="shared" ca="1" si="12"/>
        <v>55.741</v>
      </c>
      <c r="U12" s="21">
        <f t="shared" ca="1" si="13"/>
        <v>52.470000000000006</v>
      </c>
      <c r="V12" s="21">
        <f t="shared" ca="1" si="14"/>
        <v>51.170999999999999</v>
      </c>
      <c r="W12" s="21">
        <f t="shared" ca="1" si="67"/>
        <v>54.463999999999999</v>
      </c>
      <c r="X12" s="21">
        <f t="shared" ca="1" si="68"/>
        <v>56.097000000000001</v>
      </c>
      <c r="Y12" s="100">
        <f t="shared" ca="1" si="15"/>
        <v>53.385000000000005</v>
      </c>
      <c r="Z12" s="21">
        <f t="shared" ca="1" si="69"/>
        <v>50.104999999999997</v>
      </c>
      <c r="AA12" s="21">
        <f t="shared" ca="1" si="16"/>
        <v>51.649000000000001</v>
      </c>
      <c r="AB12" s="21">
        <f t="shared" ca="1" si="17"/>
        <v>50.221000000000004</v>
      </c>
      <c r="AC12" s="21">
        <f t="shared" ca="1" si="18"/>
        <v>51.289000000000001</v>
      </c>
      <c r="AD12" s="4">
        <f t="shared" ca="1" si="19"/>
        <v>79.438999999999993</v>
      </c>
      <c r="AE12" s="21">
        <f t="shared" ca="1" si="20"/>
        <v>72.486000000000004</v>
      </c>
      <c r="AF12" s="21">
        <f t="shared" ca="1" si="21"/>
        <v>74.471000000000004</v>
      </c>
      <c r="AG12" s="21">
        <f t="shared" ca="1" si="22"/>
        <v>68.60499999999999</v>
      </c>
      <c r="AH12" s="101">
        <f t="shared" ca="1" si="23"/>
        <v>61.881</v>
      </c>
      <c r="AI12" s="21">
        <f t="shared" ca="1" si="24"/>
        <v>60.718000000000004</v>
      </c>
      <c r="AJ12" s="21">
        <f t="shared" ca="1" si="25"/>
        <v>55.146999999999998</v>
      </c>
      <c r="AK12" s="21">
        <f t="shared" ca="1" si="26"/>
        <v>51.673999999999992</v>
      </c>
      <c r="AL12" s="21">
        <f t="shared" ca="1" si="27"/>
        <v>52.082999999999998</v>
      </c>
      <c r="AM12" s="21">
        <f t="shared" ca="1" si="28"/>
        <v>73.281000000000006</v>
      </c>
      <c r="AN12" s="21">
        <f t="shared" ca="1" si="29"/>
        <v>71.170999999999992</v>
      </c>
      <c r="AO12" s="21">
        <f t="shared" ca="1" si="30"/>
        <v>60.914000000000001</v>
      </c>
      <c r="AP12" s="21">
        <f t="shared" ca="1" si="31"/>
        <v>55.519999999999996</v>
      </c>
      <c r="AQ12" s="21">
        <f t="shared" ca="1" si="32"/>
        <v>54.28</v>
      </c>
      <c r="AR12" s="21">
        <f t="shared" ca="1" si="33"/>
        <v>52.302999999999997</v>
      </c>
      <c r="AS12" s="21">
        <f t="shared" ca="1" si="34"/>
        <v>49.247</v>
      </c>
      <c r="AT12" s="202"/>
      <c r="AU12" s="202"/>
      <c r="AV12" s="202"/>
      <c r="AW12" s="202"/>
      <c r="AX12" s="202"/>
      <c r="AY12" s="202"/>
      <c r="AZ12" s="265"/>
      <c r="BA12" s="202"/>
      <c r="BB12" s="202"/>
      <c r="BC12" s="202"/>
      <c r="BD12" s="202"/>
      <c r="BE12" s="202"/>
      <c r="BF12" s="36"/>
      <c r="BG12" s="22">
        <f t="shared" ca="1" si="42"/>
        <v>70.295000000000002</v>
      </c>
      <c r="BH12" s="22">
        <f t="shared" ca="1" si="43"/>
        <v>64.075999999999993</v>
      </c>
      <c r="BI12" s="22">
        <f t="shared" ca="1" si="44"/>
        <v>56.238999999999997</v>
      </c>
      <c r="BJ12" s="268"/>
      <c r="BK12" s="22">
        <f t="shared" ca="1" si="70"/>
        <v>49.911000000000001</v>
      </c>
      <c r="BL12" s="22">
        <f t="shared" ca="1" si="71"/>
        <v>50.233000000000004</v>
      </c>
      <c r="BM12" s="22">
        <f t="shared" ca="1" si="72"/>
        <v>51.185000000000002</v>
      </c>
      <c r="BN12" s="262"/>
      <c r="BO12" s="262"/>
      <c r="BP12" s="33">
        <f t="shared" ca="1" si="73"/>
        <v>800</v>
      </c>
      <c r="BQ12" s="159">
        <f t="shared" ca="1" si="121"/>
        <v>500</v>
      </c>
      <c r="BR12" s="36"/>
      <c r="BS12" s="36"/>
      <c r="BT12" s="4">
        <f t="shared" ca="1" si="75"/>
        <v>230</v>
      </c>
      <c r="BU12" s="4">
        <f t="shared" ca="1" si="76"/>
        <v>220</v>
      </c>
      <c r="BV12" s="36"/>
      <c r="BW12" s="4">
        <f t="shared" ca="1" si="77"/>
        <v>90</v>
      </c>
      <c r="BX12" s="8">
        <f t="shared" ca="1" si="78"/>
        <v>500</v>
      </c>
      <c r="BY12" s="4">
        <f t="shared" ca="1" si="79"/>
        <v>20</v>
      </c>
      <c r="BZ12" s="4">
        <f t="shared" ca="1" si="80"/>
        <v>20</v>
      </c>
      <c r="CA12" s="4">
        <f t="shared" ref="CA12:CA54" ca="1" si="122">INDIRECT($A12&amp;"!D18")</f>
        <v>3000</v>
      </c>
      <c r="CB12" s="4">
        <f t="shared" ca="1" si="81"/>
        <v>2300</v>
      </c>
      <c r="CC12" s="4">
        <f t="shared" ca="1" si="82"/>
        <v>280</v>
      </c>
      <c r="CD12" s="4">
        <f t="shared" ca="1" si="83"/>
        <v>25</v>
      </c>
      <c r="CE12" s="4">
        <f t="shared" ca="1" si="84"/>
        <v>250</v>
      </c>
      <c r="CF12" s="4">
        <f t="shared" ca="1" si="85"/>
        <v>2000</v>
      </c>
      <c r="CG12" s="4">
        <f t="shared" ca="1" si="86"/>
        <v>12</v>
      </c>
      <c r="CH12" s="4">
        <f t="shared" ca="1" si="87"/>
        <v>450</v>
      </c>
      <c r="CI12" s="4">
        <f t="shared" ca="1" si="88"/>
        <v>220</v>
      </c>
      <c r="CJ12" s="4">
        <f t="shared" ca="1" si="89"/>
        <v>35</v>
      </c>
      <c r="CK12" s="4">
        <f t="shared" ca="1" si="90"/>
        <v>60</v>
      </c>
      <c r="CL12" s="4">
        <f t="shared" ca="1" si="91"/>
        <v>450</v>
      </c>
      <c r="CM12" s="4">
        <f t="shared" ca="1" si="92"/>
        <v>380</v>
      </c>
      <c r="CN12" s="4">
        <f t="shared" ca="1" si="93"/>
        <v>25</v>
      </c>
      <c r="CO12" s="4">
        <f t="shared" ca="1" si="50"/>
        <v>35</v>
      </c>
      <c r="CP12" s="4">
        <f t="shared" ca="1" si="118"/>
        <v>800</v>
      </c>
      <c r="CQ12" s="4">
        <f t="shared" ca="1" si="94"/>
        <v>3300</v>
      </c>
      <c r="CR12" s="4">
        <f t="shared" ca="1" si="95"/>
        <v>1800</v>
      </c>
      <c r="CS12" s="4">
        <f t="shared" ca="1" si="96"/>
        <v>12</v>
      </c>
      <c r="CT12" s="4">
        <f t="shared" ca="1" si="97"/>
        <v>30</v>
      </c>
      <c r="CU12" s="4">
        <f t="shared" ca="1" si="98"/>
        <v>60</v>
      </c>
      <c r="CV12" s="4">
        <f t="shared" ca="1" si="99"/>
        <v>25</v>
      </c>
      <c r="CW12" s="4">
        <f t="shared" ca="1" si="100"/>
        <v>20</v>
      </c>
      <c r="CX12" s="4">
        <f t="shared" ca="1" si="101"/>
        <v>15</v>
      </c>
      <c r="CY12" s="4">
        <f t="shared" ca="1" si="102"/>
        <v>350</v>
      </c>
      <c r="CZ12" s="4">
        <f t="shared" ca="1" si="103"/>
        <v>3000</v>
      </c>
      <c r="DA12" s="4">
        <f t="shared" ca="1" si="104"/>
        <v>20</v>
      </c>
      <c r="DB12" s="4">
        <f t="shared" ca="1" si="105"/>
        <v>100</v>
      </c>
      <c r="DC12" s="4">
        <f t="shared" ca="1" si="106"/>
        <v>200</v>
      </c>
      <c r="DD12" s="4">
        <f t="shared" ca="1" si="107"/>
        <v>180</v>
      </c>
      <c r="DE12" s="36"/>
      <c r="DF12" s="36"/>
      <c r="DG12" s="36"/>
      <c r="DH12" s="36"/>
      <c r="DI12" s="36"/>
      <c r="DJ12" s="36"/>
      <c r="DK12" s="36"/>
      <c r="DL12" s="34"/>
      <c r="DM12" s="34"/>
      <c r="DN12" s="34"/>
      <c r="DO12" s="34"/>
      <c r="DP12" s="34"/>
      <c r="DQ12" s="34"/>
      <c r="DR12" s="4">
        <f t="shared" ca="1" si="108"/>
        <v>20</v>
      </c>
      <c r="DS12" s="4">
        <f t="shared" ca="1" si="109"/>
        <v>20</v>
      </c>
      <c r="DT12" s="4">
        <f t="shared" ca="1" si="110"/>
        <v>20</v>
      </c>
      <c r="DU12" s="36"/>
      <c r="DV12" s="8">
        <f t="shared" ca="1" si="111"/>
        <v>220</v>
      </c>
      <c r="DW12" s="162">
        <f t="shared" ca="1" si="112"/>
        <v>380</v>
      </c>
      <c r="DX12" s="162">
        <f t="shared" ca="1" si="113"/>
        <v>400</v>
      </c>
      <c r="DY12" s="4">
        <f t="shared" ca="1" si="114"/>
        <v>500</v>
      </c>
      <c r="DZ12" s="4">
        <f t="shared" ca="1" si="115"/>
        <v>55</v>
      </c>
      <c r="EA12" s="4">
        <f t="shared" ca="1" si="116"/>
        <v>75</v>
      </c>
      <c r="EB12" s="4">
        <f t="shared" ca="1" si="117"/>
        <v>60</v>
      </c>
      <c r="ED12" s="273"/>
      <c r="EE12" t="s">
        <v>156</v>
      </c>
      <c r="EF12" s="12">
        <v>88.701999999999998</v>
      </c>
    </row>
    <row r="13" spans="1:136" x14ac:dyDescent="0.15">
      <c r="A13" s="6" t="s">
        <v>316</v>
      </c>
      <c r="B13" s="3">
        <f t="shared" ca="1" si="65"/>
        <v>43908</v>
      </c>
      <c r="C13" s="36"/>
      <c r="D13" s="36"/>
      <c r="E13" s="21">
        <f t="shared" ca="1" si="0"/>
        <v>56.070999999999998</v>
      </c>
      <c r="F13" s="21">
        <f t="shared" ca="1" si="66"/>
        <v>49.856999999999999</v>
      </c>
      <c r="G13" s="36"/>
      <c r="H13" s="36"/>
      <c r="I13" s="21">
        <f t="shared" ca="1" si="1"/>
        <v>54.445999999999991</v>
      </c>
      <c r="J13" s="21">
        <f t="shared" ca="1" si="2"/>
        <v>49.814999999999998</v>
      </c>
      <c r="K13" s="36"/>
      <c r="L13" s="21">
        <f t="shared" ca="1" si="4"/>
        <v>72.744</v>
      </c>
      <c r="M13" s="21">
        <f t="shared" ca="1" si="5"/>
        <v>65.384999999999991</v>
      </c>
      <c r="N13" s="100">
        <f t="shared" ca="1" si="6"/>
        <v>71.975999999999999</v>
      </c>
      <c r="O13" s="21">
        <f t="shared" ca="1" si="7"/>
        <v>66.47</v>
      </c>
      <c r="P13" s="4">
        <f t="shared" ca="1" si="8"/>
        <v>57.365999999999993</v>
      </c>
      <c r="Q13" s="21">
        <f t="shared" ca="1" si="9"/>
        <v>54.838999999999999</v>
      </c>
      <c r="R13" s="21">
        <f t="shared" ca="1" si="10"/>
        <v>51.616</v>
      </c>
      <c r="S13" s="21">
        <f t="shared" ca="1" si="11"/>
        <v>63.396999999999998</v>
      </c>
      <c r="T13" s="21">
        <f t="shared" ca="1" si="12"/>
        <v>55.818000000000005</v>
      </c>
      <c r="U13" s="21">
        <f t="shared" ca="1" si="13"/>
        <v>52.446000000000005</v>
      </c>
      <c r="V13" s="21">
        <f t="shared" ca="1" si="14"/>
        <v>51.087000000000003</v>
      </c>
      <c r="W13" s="21">
        <f t="shared" ca="1" si="67"/>
        <v>52.644999999999996</v>
      </c>
      <c r="X13" s="21">
        <f t="shared" ca="1" si="68"/>
        <v>55.660000000000004</v>
      </c>
      <c r="Y13" s="100">
        <f t="shared" ca="1" si="15"/>
        <v>54.484999999999999</v>
      </c>
      <c r="Z13" s="21">
        <f t="shared" ca="1" si="69"/>
        <v>50.498999999999995</v>
      </c>
      <c r="AA13" s="21">
        <f t="shared" ca="1" si="16"/>
        <v>51.510000000000005</v>
      </c>
      <c r="AB13" s="21">
        <f t="shared" ca="1" si="17"/>
        <v>50.096000000000004</v>
      </c>
      <c r="AC13" s="21">
        <f t="shared" ca="1" si="18"/>
        <v>50.822000000000003</v>
      </c>
      <c r="AD13" s="4">
        <f t="shared" ca="1" si="19"/>
        <v>79.400999999999996</v>
      </c>
      <c r="AE13" s="21">
        <f t="shared" ca="1" si="20"/>
        <v>72.525000000000006</v>
      </c>
      <c r="AF13" s="21">
        <f t="shared" ca="1" si="21"/>
        <v>74.415999999999997</v>
      </c>
      <c r="AG13" s="21">
        <f t="shared" ca="1" si="22"/>
        <v>68.489999999999995</v>
      </c>
      <c r="AH13" s="101">
        <f t="shared" ca="1" si="23"/>
        <v>62.167000000000002</v>
      </c>
      <c r="AI13" s="21">
        <f t="shared" ca="1" si="24"/>
        <v>60.658000000000001</v>
      </c>
      <c r="AJ13" s="21">
        <f t="shared" ca="1" si="25"/>
        <v>55.046999999999997</v>
      </c>
      <c r="AK13" s="21">
        <f t="shared" ca="1" si="26"/>
        <v>51.640999999999991</v>
      </c>
      <c r="AL13" s="21">
        <f t="shared" ca="1" si="27"/>
        <v>51.288000000000004</v>
      </c>
      <c r="AM13" s="21">
        <f t="shared" ca="1" si="28"/>
        <v>73.356999999999999</v>
      </c>
      <c r="AN13" s="21">
        <f t="shared" ca="1" si="29"/>
        <v>71.113</v>
      </c>
      <c r="AO13" s="21">
        <f t="shared" ca="1" si="30"/>
        <v>60.903999999999996</v>
      </c>
      <c r="AP13" s="21">
        <f t="shared" ca="1" si="31"/>
        <v>54.034999999999997</v>
      </c>
      <c r="AQ13" s="21">
        <f t="shared" ca="1" si="32"/>
        <v>54.38</v>
      </c>
      <c r="AR13" s="21">
        <f t="shared" ca="1" si="33"/>
        <v>53.656999999999996</v>
      </c>
      <c r="AS13" s="21">
        <f t="shared" ca="1" si="34"/>
        <v>49.771000000000001</v>
      </c>
      <c r="AT13" s="202"/>
      <c r="AU13" s="202"/>
      <c r="AV13" s="202"/>
      <c r="AW13" s="202"/>
      <c r="AX13" s="202"/>
      <c r="AY13" s="202"/>
      <c r="AZ13" s="265"/>
      <c r="BA13" s="202"/>
      <c r="BB13" s="202"/>
      <c r="BC13" s="202"/>
      <c r="BD13" s="202"/>
      <c r="BE13" s="202"/>
      <c r="BF13" s="36"/>
      <c r="BG13" s="22">
        <f t="shared" ca="1" si="42"/>
        <v>70.192999999999998</v>
      </c>
      <c r="BH13" s="22">
        <f t="shared" ca="1" si="43"/>
        <v>63.768000000000001</v>
      </c>
      <c r="BI13" s="22">
        <f t="shared" ca="1" si="44"/>
        <v>57.134</v>
      </c>
      <c r="BJ13" s="268"/>
      <c r="BK13" s="22">
        <f t="shared" ca="1" si="70"/>
        <v>50.058</v>
      </c>
      <c r="BL13" s="22">
        <f t="shared" ca="1" si="71"/>
        <v>51.414000000000001</v>
      </c>
      <c r="BM13" s="22">
        <f t="shared" ca="1" si="72"/>
        <v>50.748000000000005</v>
      </c>
      <c r="BN13" s="262"/>
      <c r="BO13" s="262"/>
      <c r="BP13" s="33">
        <f t="shared" ca="1" si="73"/>
        <v>700</v>
      </c>
      <c r="BQ13" s="159">
        <f t="shared" ca="1" si="121"/>
        <v>750</v>
      </c>
      <c r="BR13" s="36"/>
      <c r="BS13" s="36"/>
      <c r="BT13" s="4">
        <f t="shared" ca="1" si="75"/>
        <v>220</v>
      </c>
      <c r="BU13" s="4">
        <f t="shared" ca="1" si="76"/>
        <v>220</v>
      </c>
      <c r="BV13" s="36"/>
      <c r="BW13" s="4">
        <f t="shared" ca="1" si="77"/>
        <v>100</v>
      </c>
      <c r="BX13" s="8">
        <f t="shared" ca="1" si="78"/>
        <v>420</v>
      </c>
      <c r="BY13" s="4">
        <f t="shared" ca="1" si="79"/>
        <v>12</v>
      </c>
      <c r="BZ13" s="4">
        <f t="shared" ca="1" si="80"/>
        <v>15</v>
      </c>
      <c r="CA13" s="4">
        <f t="shared" ca="1" si="122"/>
        <v>2500</v>
      </c>
      <c r="CB13" s="4">
        <f t="shared" ca="1" si="81"/>
        <v>2300</v>
      </c>
      <c r="CC13" s="4">
        <f t="shared" ca="1" si="82"/>
        <v>500</v>
      </c>
      <c r="CD13" s="4">
        <f t="shared" ca="1" si="83"/>
        <v>30</v>
      </c>
      <c r="CE13" s="4">
        <f t="shared" ca="1" si="84"/>
        <v>250</v>
      </c>
      <c r="CF13" s="4">
        <f t="shared" ca="1" si="85"/>
        <v>1800</v>
      </c>
      <c r="CG13" s="4">
        <f t="shared" ca="1" si="86"/>
        <v>15</v>
      </c>
      <c r="CH13" s="4">
        <f t="shared" ca="1" si="87"/>
        <v>180</v>
      </c>
      <c r="CI13" s="4">
        <f t="shared" ca="1" si="88"/>
        <v>250</v>
      </c>
      <c r="CJ13" s="4">
        <f t="shared" ca="1" si="89"/>
        <v>40</v>
      </c>
      <c r="CK13" s="4">
        <f t="shared" ca="1" si="90"/>
        <v>60</v>
      </c>
      <c r="CL13" s="4">
        <f t="shared" ca="1" si="91"/>
        <v>300</v>
      </c>
      <c r="CM13" s="4">
        <f t="shared" ca="1" si="92"/>
        <v>500</v>
      </c>
      <c r="CN13" s="4">
        <f t="shared" ca="1" si="93"/>
        <v>30</v>
      </c>
      <c r="CO13" s="4">
        <f t="shared" ca="1" si="50"/>
        <v>30</v>
      </c>
      <c r="CP13" s="4">
        <f t="shared" ca="1" si="118"/>
        <v>450</v>
      </c>
      <c r="CQ13" s="4">
        <f t="shared" ca="1" si="94"/>
        <v>3200</v>
      </c>
      <c r="CR13" s="4">
        <f t="shared" ca="1" si="95"/>
        <v>1600</v>
      </c>
      <c r="CS13" s="4">
        <f t="shared" ca="1" si="96"/>
        <v>15</v>
      </c>
      <c r="CT13" s="4">
        <f t="shared" ca="1" si="97"/>
        <v>40</v>
      </c>
      <c r="CU13" s="4">
        <f t="shared" ca="1" si="98"/>
        <v>60</v>
      </c>
      <c r="CV13" s="4">
        <f t="shared" ca="1" si="99"/>
        <v>25</v>
      </c>
      <c r="CW13" s="4">
        <f t="shared" ca="1" si="100"/>
        <v>15</v>
      </c>
      <c r="CX13" s="4">
        <f t="shared" ca="1" si="101"/>
        <v>15</v>
      </c>
      <c r="CY13" s="4">
        <f t="shared" ca="1" si="102"/>
        <v>380</v>
      </c>
      <c r="CZ13" s="4">
        <f t="shared" ca="1" si="103"/>
        <v>4000</v>
      </c>
      <c r="DA13" s="4">
        <f t="shared" ca="1" si="104"/>
        <v>25</v>
      </c>
      <c r="DB13" s="4">
        <f t="shared" ca="1" si="105"/>
        <v>65</v>
      </c>
      <c r="DC13" s="4">
        <f t="shared" ca="1" si="106"/>
        <v>160</v>
      </c>
      <c r="DD13" s="4">
        <f t="shared" ca="1" si="107"/>
        <v>180</v>
      </c>
      <c r="DE13" s="36"/>
      <c r="DF13" s="36"/>
      <c r="DG13" s="36"/>
      <c r="DH13" s="36"/>
      <c r="DI13" s="36"/>
      <c r="DJ13" s="36"/>
      <c r="DK13" s="36"/>
      <c r="DL13" s="34"/>
      <c r="DM13" s="34"/>
      <c r="DN13" s="34"/>
      <c r="DO13" s="34"/>
      <c r="DP13" s="34"/>
      <c r="DQ13" s="34"/>
      <c r="DR13" s="4">
        <f t="shared" ca="1" si="108"/>
        <v>25</v>
      </c>
      <c r="DS13" s="4">
        <f t="shared" ca="1" si="109"/>
        <v>25</v>
      </c>
      <c r="DT13" s="4">
        <f t="shared" ca="1" si="110"/>
        <v>25</v>
      </c>
      <c r="DU13" s="36"/>
      <c r="DV13" s="8">
        <f t="shared" ca="1" si="111"/>
        <v>220</v>
      </c>
      <c r="DW13" s="162">
        <f t="shared" ca="1" si="112"/>
        <v>400</v>
      </c>
      <c r="DX13" s="162">
        <f t="shared" ca="1" si="113"/>
        <v>400</v>
      </c>
      <c r="DY13" s="4">
        <f t="shared" ca="1" si="114"/>
        <v>400</v>
      </c>
      <c r="DZ13" s="4">
        <f t="shared" ca="1" si="115"/>
        <v>45</v>
      </c>
      <c r="EA13" s="4">
        <f t="shared" ca="1" si="116"/>
        <v>60</v>
      </c>
      <c r="EB13" s="4">
        <f t="shared" ca="1" si="117"/>
        <v>60</v>
      </c>
      <c r="ED13" s="274"/>
      <c r="EE13" s="13" t="s">
        <v>157</v>
      </c>
      <c r="EF13" s="14">
        <v>88.841999999999999</v>
      </c>
    </row>
    <row r="14" spans="1:136" x14ac:dyDescent="0.15">
      <c r="A14" s="6" t="s">
        <v>317</v>
      </c>
      <c r="B14" s="3">
        <f t="shared" ca="1" si="65"/>
        <v>43913</v>
      </c>
      <c r="C14" s="36"/>
      <c r="D14" s="36"/>
      <c r="E14" s="21">
        <f t="shared" ca="1" si="0"/>
        <v>54.473999999999997</v>
      </c>
      <c r="F14" s="21">
        <f t="shared" ca="1" si="66"/>
        <v>50.255000000000003</v>
      </c>
      <c r="G14" s="36"/>
      <c r="H14" s="36"/>
      <c r="I14" s="21">
        <f t="shared" ca="1" si="1"/>
        <v>52.936999999999998</v>
      </c>
      <c r="J14" s="21">
        <f t="shared" ca="1" si="2"/>
        <v>53.695999999999998</v>
      </c>
      <c r="K14" s="36"/>
      <c r="L14" s="21">
        <f t="shared" ca="1" si="4"/>
        <v>72.736000000000004</v>
      </c>
      <c r="M14" s="21">
        <f t="shared" ca="1" si="5"/>
        <v>65.143000000000001</v>
      </c>
      <c r="N14" s="100">
        <f t="shared" ca="1" si="6"/>
        <v>72.13</v>
      </c>
      <c r="O14" s="21">
        <f t="shared" ca="1" si="7"/>
        <v>66.531000000000006</v>
      </c>
      <c r="P14" s="4">
        <f t="shared" ca="1" si="8"/>
        <v>57.347999999999992</v>
      </c>
      <c r="Q14" s="21">
        <f t="shared" ca="1" si="9"/>
        <v>54.745000000000005</v>
      </c>
      <c r="R14" s="21">
        <f t="shared" ca="1" si="10"/>
        <v>51.660999999999994</v>
      </c>
      <c r="S14" s="21">
        <f t="shared" ca="1" si="11"/>
        <v>64.44</v>
      </c>
      <c r="T14" s="21">
        <f t="shared" ca="1" si="12"/>
        <v>55.915000000000006</v>
      </c>
      <c r="U14" s="21">
        <f t="shared" ca="1" si="13"/>
        <v>52.416000000000004</v>
      </c>
      <c r="V14" s="21">
        <f t="shared" ca="1" si="14"/>
        <v>51.158000000000001</v>
      </c>
      <c r="W14" s="21">
        <f t="shared" ca="1" si="67"/>
        <v>50.402999999999999</v>
      </c>
      <c r="X14" s="21">
        <f t="shared" ca="1" si="68"/>
        <v>53.454000000000001</v>
      </c>
      <c r="Y14" s="100">
        <f t="shared" ca="1" si="15"/>
        <v>53.643000000000001</v>
      </c>
      <c r="Z14" s="21">
        <f t="shared" ca="1" si="69"/>
        <v>50.771000000000001</v>
      </c>
      <c r="AA14" s="21">
        <f t="shared" ca="1" si="16"/>
        <v>51.407000000000004</v>
      </c>
      <c r="AB14" s="21">
        <f t="shared" ca="1" si="17"/>
        <v>50.084000000000003</v>
      </c>
      <c r="AC14" s="21">
        <f t="shared" ca="1" si="18"/>
        <v>50.86</v>
      </c>
      <c r="AD14" s="4">
        <f t="shared" ca="1" si="19"/>
        <v>79.338999999999999</v>
      </c>
      <c r="AE14" s="21">
        <f t="shared" ca="1" si="20"/>
        <v>72.548000000000002</v>
      </c>
      <c r="AF14" s="21">
        <f t="shared" ca="1" si="21"/>
        <v>74.418000000000006</v>
      </c>
      <c r="AG14" s="21">
        <f t="shared" ca="1" si="22"/>
        <v>68.412000000000006</v>
      </c>
      <c r="AH14" s="101">
        <f t="shared" ca="1" si="23"/>
        <v>61.325000000000003</v>
      </c>
      <c r="AI14" s="21">
        <f t="shared" ca="1" si="24"/>
        <v>60.722999999999999</v>
      </c>
      <c r="AJ14" s="21">
        <f t="shared" ca="1" si="25"/>
        <v>55.073999999999998</v>
      </c>
      <c r="AK14" s="21">
        <f t="shared" ca="1" si="26"/>
        <v>51.577999999999996</v>
      </c>
      <c r="AL14" s="21">
        <f t="shared" ca="1" si="27"/>
        <v>51.365000000000002</v>
      </c>
      <c r="AM14" s="21">
        <f t="shared" ca="1" si="28"/>
        <v>73.421999999999997</v>
      </c>
      <c r="AN14" s="21">
        <f t="shared" ca="1" si="29"/>
        <v>71.144000000000005</v>
      </c>
      <c r="AO14" s="21">
        <f t="shared" ca="1" si="30"/>
        <v>60.837999999999994</v>
      </c>
      <c r="AP14" s="21">
        <f t="shared" ca="1" si="31"/>
        <v>53.484999999999999</v>
      </c>
      <c r="AQ14" s="21">
        <f t="shared" ca="1" si="32"/>
        <v>53.525000000000006</v>
      </c>
      <c r="AR14" s="21">
        <f t="shared" ca="1" si="33"/>
        <v>52.02</v>
      </c>
      <c r="AS14" s="21">
        <f t="shared" ca="1" si="34"/>
        <v>51.695</v>
      </c>
      <c r="AT14" s="202"/>
      <c r="AU14" s="202"/>
      <c r="AV14" s="202"/>
      <c r="AW14" s="202"/>
      <c r="AX14" s="202"/>
      <c r="AY14" s="202"/>
      <c r="AZ14" s="265"/>
      <c r="BA14" s="202"/>
      <c r="BB14" s="202"/>
      <c r="BC14" s="202"/>
      <c r="BD14" s="202"/>
      <c r="BE14" s="202"/>
      <c r="BF14" s="36"/>
      <c r="BG14" s="22">
        <f t="shared" ca="1" si="42"/>
        <v>70.191999999999993</v>
      </c>
      <c r="BH14" s="22">
        <f t="shared" ca="1" si="43"/>
        <v>63.853000000000002</v>
      </c>
      <c r="BI14" s="22">
        <f t="shared" ca="1" si="44"/>
        <v>54.317999999999998</v>
      </c>
      <c r="BJ14" s="268"/>
      <c r="BK14" s="22">
        <f t="shared" ca="1" si="70"/>
        <v>48.475999999999999</v>
      </c>
      <c r="BL14" s="22">
        <f t="shared" ca="1" si="71"/>
        <v>52.169000000000004</v>
      </c>
      <c r="BM14" s="22">
        <f t="shared" ca="1" si="72"/>
        <v>50.782000000000004</v>
      </c>
      <c r="BN14" s="262"/>
      <c r="BO14" s="262"/>
      <c r="BP14" s="33">
        <f t="shared" ca="1" si="73"/>
        <v>700</v>
      </c>
      <c r="BQ14" s="159">
        <f t="shared" ca="1" si="121"/>
        <v>380</v>
      </c>
      <c r="BR14" s="36"/>
      <c r="BS14" s="36"/>
      <c r="BT14" s="4">
        <f t="shared" ca="1" si="75"/>
        <v>210</v>
      </c>
      <c r="BU14" s="4">
        <f t="shared" ca="1" si="76"/>
        <v>170</v>
      </c>
      <c r="BV14" s="36"/>
      <c r="BW14" s="4">
        <f t="shared" ca="1" si="77"/>
        <v>50</v>
      </c>
      <c r="BX14" s="8">
        <f t="shared" ca="1" si="78"/>
        <v>150</v>
      </c>
      <c r="BY14" s="4">
        <f t="shared" ca="1" si="79"/>
        <v>10</v>
      </c>
      <c r="BZ14" s="4">
        <f t="shared" ca="1" si="80"/>
        <v>30</v>
      </c>
      <c r="CA14" s="4">
        <f t="shared" ca="1" si="122"/>
        <v>3100</v>
      </c>
      <c r="CB14" s="4">
        <f t="shared" ca="1" si="81"/>
        <v>2300</v>
      </c>
      <c r="CC14" s="4">
        <f t="shared" ca="1" si="82"/>
        <v>230</v>
      </c>
      <c r="CD14" s="4">
        <f t="shared" ca="1" si="83"/>
        <v>20</v>
      </c>
      <c r="CE14" s="4">
        <f t="shared" ca="1" si="84"/>
        <v>200</v>
      </c>
      <c r="CF14" s="4">
        <f t="shared" ca="1" si="85"/>
        <v>1900</v>
      </c>
      <c r="CG14" s="4">
        <f t="shared" ca="1" si="86"/>
        <v>20</v>
      </c>
      <c r="CH14" s="4">
        <f t="shared" ca="1" si="87"/>
        <v>490</v>
      </c>
      <c r="CI14" s="4">
        <f t="shared" ca="1" si="88"/>
        <v>220</v>
      </c>
      <c r="CJ14" s="4">
        <f t="shared" ca="1" si="89"/>
        <v>25</v>
      </c>
      <c r="CK14" s="4">
        <f t="shared" ca="1" si="90"/>
        <v>50</v>
      </c>
      <c r="CL14" s="4">
        <f t="shared" ca="1" si="91"/>
        <v>350</v>
      </c>
      <c r="CM14" s="4">
        <f t="shared" ca="1" si="92"/>
        <v>350</v>
      </c>
      <c r="CN14" s="4">
        <f t="shared" ca="1" si="93"/>
        <v>25</v>
      </c>
      <c r="CO14" s="4">
        <f t="shared" ca="1" si="50"/>
        <v>20</v>
      </c>
      <c r="CP14" s="4">
        <f t="shared" ca="1" si="118"/>
        <v>310</v>
      </c>
      <c r="CQ14" s="4">
        <f t="shared" ca="1" si="94"/>
        <v>3500</v>
      </c>
      <c r="CR14" s="4">
        <f t="shared" ca="1" si="95"/>
        <v>2000</v>
      </c>
      <c r="CS14" s="4">
        <f t="shared" ca="1" si="96"/>
        <v>10</v>
      </c>
      <c r="CT14" s="4">
        <f t="shared" ca="1" si="97"/>
        <v>30</v>
      </c>
      <c r="CU14" s="4">
        <f t="shared" ca="1" si="98"/>
        <v>40</v>
      </c>
      <c r="CV14" s="4">
        <f t="shared" ca="1" si="99"/>
        <v>15</v>
      </c>
      <c r="CW14" s="4">
        <f t="shared" ca="1" si="100"/>
        <v>12</v>
      </c>
      <c r="CX14" s="4">
        <f t="shared" ca="1" si="101"/>
        <v>10</v>
      </c>
      <c r="CY14" s="4">
        <f t="shared" ca="1" si="102"/>
        <v>390</v>
      </c>
      <c r="CZ14" s="4">
        <f t="shared" ca="1" si="103"/>
        <v>3200</v>
      </c>
      <c r="DA14" s="4">
        <f t="shared" ca="1" si="104"/>
        <v>20</v>
      </c>
      <c r="DB14" s="4">
        <f t="shared" ca="1" si="105"/>
        <v>75</v>
      </c>
      <c r="DC14" s="4">
        <f t="shared" ca="1" si="106"/>
        <v>200</v>
      </c>
      <c r="DD14" s="4">
        <f t="shared" ca="1" si="107"/>
        <v>200</v>
      </c>
      <c r="DE14" s="36"/>
      <c r="DF14" s="36"/>
      <c r="DG14" s="36"/>
      <c r="DH14" s="36"/>
      <c r="DI14" s="36"/>
      <c r="DJ14" s="36"/>
      <c r="DK14" s="36"/>
      <c r="DL14" s="34"/>
      <c r="DM14" s="34"/>
      <c r="DN14" s="34"/>
      <c r="DO14" s="34"/>
      <c r="DP14" s="34"/>
      <c r="DQ14" s="34"/>
      <c r="DR14" s="4">
        <f t="shared" ca="1" si="108"/>
        <v>20</v>
      </c>
      <c r="DS14" s="4">
        <f t="shared" ca="1" si="109"/>
        <v>15</v>
      </c>
      <c r="DT14" s="4">
        <f t="shared" ca="1" si="110"/>
        <v>15</v>
      </c>
      <c r="DU14" s="36"/>
      <c r="DV14" s="8">
        <f t="shared" ca="1" si="111"/>
        <v>220</v>
      </c>
      <c r="DW14" s="162">
        <f t="shared" ca="1" si="112"/>
        <v>110</v>
      </c>
      <c r="DX14" s="162">
        <f t="shared" ca="1" si="113"/>
        <v>110</v>
      </c>
      <c r="DY14" s="4">
        <f t="shared" ca="1" si="114"/>
        <v>120</v>
      </c>
      <c r="DZ14" s="4">
        <f t="shared" ca="1" si="115"/>
        <v>50</v>
      </c>
      <c r="EA14" s="4">
        <f t="shared" ca="1" si="116"/>
        <v>70</v>
      </c>
      <c r="EB14" s="4">
        <f t="shared" ca="1" si="117"/>
        <v>55</v>
      </c>
      <c r="ED14" s="272" t="s">
        <v>30</v>
      </c>
      <c r="EE14" s="10" t="s">
        <v>158</v>
      </c>
      <c r="EF14" s="11">
        <v>75.694999999999993</v>
      </c>
    </row>
    <row r="15" spans="1:136" x14ac:dyDescent="0.15">
      <c r="A15" s="6" t="s">
        <v>320</v>
      </c>
      <c r="B15" s="3">
        <f t="shared" ca="1" si="65"/>
        <v>43920</v>
      </c>
      <c r="C15" s="36"/>
      <c r="D15" s="36"/>
      <c r="E15" s="21">
        <f t="shared" ca="1" si="0"/>
        <v>54.025999999999996</v>
      </c>
      <c r="F15" s="21">
        <f t="shared" ca="1" si="66"/>
        <v>49.026000000000003</v>
      </c>
      <c r="G15" s="36"/>
      <c r="H15" s="36"/>
      <c r="I15" s="21">
        <f t="shared" ca="1" si="1"/>
        <v>54.158999999999992</v>
      </c>
      <c r="J15" s="21">
        <f t="shared" ca="1" si="2"/>
        <v>47.671999999999997</v>
      </c>
      <c r="K15" s="36"/>
      <c r="L15" s="21">
        <f t="shared" ca="1" si="4"/>
        <v>72.61099999999999</v>
      </c>
      <c r="M15" s="21">
        <f t="shared" ca="1" si="5"/>
        <v>64.828999999999994</v>
      </c>
      <c r="N15" s="100">
        <f t="shared" ca="1" si="6"/>
        <v>73.228999999999999</v>
      </c>
      <c r="O15" s="21">
        <f t="shared" ca="1" si="7"/>
        <v>66.542000000000002</v>
      </c>
      <c r="P15" s="4">
        <f t="shared" ca="1" si="8"/>
        <v>56.844999999999992</v>
      </c>
      <c r="Q15" s="21">
        <f t="shared" ca="1" si="9"/>
        <v>54.466999999999999</v>
      </c>
      <c r="R15" s="21">
        <f t="shared" ca="1" si="10"/>
        <v>50.878999999999991</v>
      </c>
      <c r="S15" s="21">
        <f t="shared" ca="1" si="11"/>
        <v>67.361999999999995</v>
      </c>
      <c r="T15" s="21">
        <f t="shared" ca="1" si="12"/>
        <v>56.164000000000001</v>
      </c>
      <c r="U15" s="21">
        <f t="shared" ca="1" si="13"/>
        <v>52.422000000000004</v>
      </c>
      <c r="V15" s="21">
        <f t="shared" ca="1" si="14"/>
        <v>50.658000000000001</v>
      </c>
      <c r="W15" s="21">
        <f t="shared" ca="1" si="67"/>
        <v>51.173999999999999</v>
      </c>
      <c r="X15" s="21">
        <f t="shared" ca="1" si="68"/>
        <v>53.790000000000006</v>
      </c>
      <c r="Y15" s="100">
        <f t="shared" ca="1" si="15"/>
        <v>56.591000000000001</v>
      </c>
      <c r="Z15" s="21">
        <f t="shared" ca="1" si="69"/>
        <v>50.103999999999999</v>
      </c>
      <c r="AA15" s="21">
        <f t="shared" ca="1" si="16"/>
        <v>51.576000000000001</v>
      </c>
      <c r="AB15" s="21">
        <f t="shared" ca="1" si="17"/>
        <v>50.048000000000002</v>
      </c>
      <c r="AC15" s="21">
        <f t="shared" ca="1" si="18"/>
        <v>50.521999999999998</v>
      </c>
      <c r="AD15" s="4">
        <f t="shared" ca="1" si="19"/>
        <v>79.325999999999993</v>
      </c>
      <c r="AE15" s="21">
        <f t="shared" ca="1" si="20"/>
        <v>72.50800000000001</v>
      </c>
      <c r="AF15" s="21">
        <f t="shared" ca="1" si="21"/>
        <v>74.329000000000008</v>
      </c>
      <c r="AG15" s="21">
        <f t="shared" ca="1" si="22"/>
        <v>68.253999999999991</v>
      </c>
      <c r="AH15" s="101">
        <f t="shared" ca="1" si="23"/>
        <v>60.980000000000004</v>
      </c>
      <c r="AI15" s="21">
        <f t="shared" ca="1" si="24"/>
        <v>60.817999999999998</v>
      </c>
      <c r="AJ15" s="21">
        <f t="shared" ca="1" si="25"/>
        <v>55.152999999999999</v>
      </c>
      <c r="AK15" s="21">
        <f t="shared" ca="1" si="26"/>
        <v>51.564999999999998</v>
      </c>
      <c r="AL15" s="21">
        <f t="shared" ca="1" si="27"/>
        <v>50.846000000000004</v>
      </c>
      <c r="AM15" s="21">
        <f t="shared" ca="1" si="28"/>
        <v>73.406999999999996</v>
      </c>
      <c r="AN15" s="21">
        <f t="shared" ca="1" si="29"/>
        <v>71.227000000000004</v>
      </c>
      <c r="AO15" s="21">
        <f t="shared" ca="1" si="30"/>
        <v>60.686999999999998</v>
      </c>
      <c r="AP15" s="21">
        <f t="shared" ca="1" si="31"/>
        <v>52.908999999999999</v>
      </c>
      <c r="AQ15" s="21">
        <f t="shared" ca="1" si="32"/>
        <v>54.888000000000005</v>
      </c>
      <c r="AR15" s="21">
        <f t="shared" ca="1" si="33"/>
        <v>51.978999999999999</v>
      </c>
      <c r="AS15" s="21">
        <f t="shared" ca="1" si="34"/>
        <v>49.241</v>
      </c>
      <c r="AT15" s="202"/>
      <c r="AU15" s="202"/>
      <c r="AV15" s="202"/>
      <c r="AW15" s="202"/>
      <c r="AX15" s="202"/>
      <c r="AY15" s="202"/>
      <c r="AZ15" s="265"/>
      <c r="BA15" s="263"/>
      <c r="BB15" s="263"/>
      <c r="BC15" s="263"/>
      <c r="BD15" s="263"/>
      <c r="BE15" s="263"/>
      <c r="BF15" s="34"/>
      <c r="BG15" s="22">
        <f t="shared" ca="1" si="42"/>
        <v>70.197999999999993</v>
      </c>
      <c r="BH15" s="22">
        <f t="shared" ca="1" si="43"/>
        <v>63.844000000000001</v>
      </c>
      <c r="BI15" s="22">
        <f t="shared" ca="1" si="44"/>
        <v>54.510999999999996</v>
      </c>
      <c r="BJ15" s="268"/>
      <c r="BK15" s="22">
        <f t="shared" ca="1" si="70"/>
        <v>49.570999999999998</v>
      </c>
      <c r="BL15" s="22">
        <f t="shared" ca="1" si="71"/>
        <v>53.382000000000005</v>
      </c>
      <c r="BM15" s="22">
        <f t="shared" ca="1" si="72"/>
        <v>50.467000000000006</v>
      </c>
      <c r="BN15" s="34"/>
      <c r="BO15" s="34"/>
      <c r="BP15" s="33">
        <f t="shared" ca="1" si="73"/>
        <v>700</v>
      </c>
      <c r="BQ15" s="159">
        <f t="shared" ca="1" si="121"/>
        <v>350</v>
      </c>
      <c r="BR15" s="34"/>
      <c r="BS15" s="34"/>
      <c r="BT15" s="4">
        <f t="shared" ca="1" si="75"/>
        <v>250</v>
      </c>
      <c r="BU15" s="4">
        <f t="shared" ca="1" si="76"/>
        <v>160</v>
      </c>
      <c r="BV15" s="34"/>
      <c r="BW15" s="4">
        <f t="shared" ca="1" si="77"/>
        <v>50</v>
      </c>
      <c r="BX15" s="8">
        <f t="shared" ca="1" si="78"/>
        <v>220</v>
      </c>
      <c r="BY15" s="4">
        <f t="shared" ca="1" si="79"/>
        <v>8</v>
      </c>
      <c r="BZ15" s="4">
        <f t="shared" ca="1" si="80"/>
        <v>15</v>
      </c>
      <c r="CA15" s="4">
        <f t="shared" ca="1" si="122"/>
        <v>3100</v>
      </c>
      <c r="CB15" s="4">
        <f t="shared" ca="1" si="81"/>
        <v>2200</v>
      </c>
      <c r="CC15" s="4">
        <f t="shared" ca="1" si="82"/>
        <v>300</v>
      </c>
      <c r="CD15" s="4">
        <f t="shared" ca="1" si="83"/>
        <v>20</v>
      </c>
      <c r="CE15" s="4">
        <f t="shared" ca="1" si="84"/>
        <v>200</v>
      </c>
      <c r="CF15" s="4">
        <f t="shared" ca="1" si="85"/>
        <v>2000</v>
      </c>
      <c r="CG15" s="4">
        <f t="shared" ca="1" si="86"/>
        <v>12</v>
      </c>
      <c r="CH15" s="4">
        <f t="shared" ca="1" si="87"/>
        <v>480</v>
      </c>
      <c r="CI15" s="4">
        <f t="shared" ca="1" si="88"/>
        <v>280</v>
      </c>
      <c r="CJ15" s="4">
        <f t="shared" ca="1" si="89"/>
        <v>30</v>
      </c>
      <c r="CK15" s="4">
        <f t="shared" ca="1" si="90"/>
        <v>25</v>
      </c>
      <c r="CL15" s="4">
        <f t="shared" ca="1" si="91"/>
        <v>300</v>
      </c>
      <c r="CM15" s="4">
        <f t="shared" ca="1" si="92"/>
        <v>800</v>
      </c>
      <c r="CN15" s="4">
        <f t="shared" ca="1" si="93"/>
        <v>15</v>
      </c>
      <c r="CO15" s="34"/>
      <c r="CP15" s="4">
        <f t="shared" ca="1" si="118"/>
        <v>520</v>
      </c>
      <c r="CQ15" s="4">
        <f t="shared" ca="1" si="94"/>
        <v>4000</v>
      </c>
      <c r="CR15" s="4">
        <f t="shared" ca="1" si="95"/>
        <v>1500</v>
      </c>
      <c r="CS15" s="4">
        <f t="shared" ca="1" si="96"/>
        <v>8</v>
      </c>
      <c r="CT15" s="4">
        <f t="shared" ca="1" si="97"/>
        <v>30</v>
      </c>
      <c r="CU15" s="4">
        <f t="shared" ca="1" si="98"/>
        <v>40</v>
      </c>
      <c r="CV15" s="4">
        <f t="shared" ca="1" si="99"/>
        <v>25</v>
      </c>
      <c r="CW15" s="4">
        <f t="shared" ca="1" si="100"/>
        <v>12</v>
      </c>
      <c r="CX15" s="4">
        <f t="shared" ca="1" si="101"/>
        <v>12</v>
      </c>
      <c r="CY15" s="4">
        <f t="shared" ca="1" si="102"/>
        <v>420</v>
      </c>
      <c r="CZ15" s="4">
        <f t="shared" ca="1" si="103"/>
        <v>3500</v>
      </c>
      <c r="DA15" s="4">
        <f t="shared" ca="1" si="104"/>
        <v>15</v>
      </c>
      <c r="DB15" s="4">
        <f t="shared" ca="1" si="105"/>
        <v>60</v>
      </c>
      <c r="DC15" s="4">
        <f t="shared" ca="1" si="106"/>
        <v>150</v>
      </c>
      <c r="DD15" s="4">
        <f t="shared" ca="1" si="107"/>
        <v>150</v>
      </c>
      <c r="DE15" s="36"/>
      <c r="DF15" s="36"/>
      <c r="DG15" s="36"/>
      <c r="DH15" s="36"/>
      <c r="DI15" s="36"/>
      <c r="DJ15" s="36"/>
      <c r="DK15" s="36"/>
      <c r="DL15" s="34"/>
      <c r="DM15" s="34"/>
      <c r="DN15" s="34"/>
      <c r="DO15" s="34"/>
      <c r="DP15" s="34"/>
      <c r="DQ15" s="34"/>
      <c r="DR15" s="4">
        <f t="shared" ca="1" si="108"/>
        <v>15</v>
      </c>
      <c r="DS15" s="4">
        <f t="shared" ca="1" si="109"/>
        <v>12</v>
      </c>
      <c r="DT15" s="4">
        <f t="shared" ca="1" si="110"/>
        <v>12</v>
      </c>
      <c r="DU15" s="36"/>
      <c r="DV15" s="8">
        <f t="shared" ca="1" si="111"/>
        <v>250</v>
      </c>
      <c r="DW15" s="162">
        <f t="shared" ca="1" si="112"/>
        <v>12</v>
      </c>
      <c r="DX15" s="162">
        <f t="shared" ca="1" si="113"/>
        <v>12</v>
      </c>
      <c r="DY15" s="4">
        <f t="shared" ca="1" si="114"/>
        <v>10</v>
      </c>
      <c r="DZ15" s="4">
        <f t="shared" ca="1" si="115"/>
        <v>45</v>
      </c>
      <c r="EA15" s="4">
        <f t="shared" ca="1" si="116"/>
        <v>45</v>
      </c>
      <c r="EB15" s="4">
        <f t="shared" ca="1" si="117"/>
        <v>45</v>
      </c>
      <c r="ED15" s="273"/>
      <c r="EE15" t="s">
        <v>159</v>
      </c>
      <c r="EF15" s="12">
        <v>76.572000000000003</v>
      </c>
    </row>
    <row r="16" spans="1:136" x14ac:dyDescent="0.15">
      <c r="A16" s="6" t="s">
        <v>322</v>
      </c>
      <c r="B16" s="3">
        <f t="shared" ca="1" si="65"/>
        <v>43927</v>
      </c>
      <c r="C16" s="36"/>
      <c r="D16" s="36"/>
      <c r="E16" s="21">
        <f t="shared" ca="1" si="0"/>
        <v>54.120999999999995</v>
      </c>
      <c r="F16" s="21">
        <f t="shared" ca="1" si="66"/>
        <v>48.704999999999998</v>
      </c>
      <c r="G16" s="36"/>
      <c r="H16" s="36"/>
      <c r="I16" s="21">
        <f t="shared" ca="1" si="1"/>
        <v>52.929999999999993</v>
      </c>
      <c r="J16" s="21">
        <f t="shared" ca="1" si="2"/>
        <v>46.085999999999999</v>
      </c>
      <c r="K16" s="36"/>
      <c r="L16" s="21">
        <f t="shared" ca="1" si="4"/>
        <v>72.739999999999995</v>
      </c>
      <c r="M16" s="21">
        <f t="shared" ca="1" si="5"/>
        <v>64.876999999999995</v>
      </c>
      <c r="N16" s="100">
        <f t="shared" ca="1" si="6"/>
        <v>72.144999999999996</v>
      </c>
      <c r="O16" s="21">
        <f t="shared" ca="1" si="7"/>
        <v>67.164000000000001</v>
      </c>
      <c r="P16" s="4">
        <f t="shared" ca="1" si="8"/>
        <v>57.37299999999999</v>
      </c>
      <c r="Q16" s="21">
        <f t="shared" ca="1" si="9"/>
        <v>54.563000000000002</v>
      </c>
      <c r="R16" s="21">
        <f t="shared" ca="1" si="10"/>
        <v>50.321999999999996</v>
      </c>
      <c r="S16" s="21">
        <f t="shared" ca="1" si="11"/>
        <v>66.394999999999996</v>
      </c>
      <c r="T16" s="21">
        <f t="shared" ca="1" si="12"/>
        <v>56.924000000000007</v>
      </c>
      <c r="U16" s="21">
        <f t="shared" ca="1" si="13"/>
        <v>52.362000000000009</v>
      </c>
      <c r="V16" s="21">
        <f t="shared" ca="1" si="14"/>
        <v>49.737000000000002</v>
      </c>
      <c r="W16" s="21">
        <f t="shared" ca="1" si="67"/>
        <v>49.926000000000002</v>
      </c>
      <c r="X16" s="21">
        <f t="shared" ca="1" si="68"/>
        <v>53.379000000000005</v>
      </c>
      <c r="Y16" s="100">
        <f t="shared" ca="1" si="15"/>
        <v>54.072000000000003</v>
      </c>
      <c r="Z16" s="21">
        <f t="shared" ca="1" si="69"/>
        <v>48.518000000000001</v>
      </c>
      <c r="AA16" s="21">
        <f t="shared" ca="1" si="16"/>
        <v>51.426000000000002</v>
      </c>
      <c r="AB16" s="21">
        <f t="shared" ca="1" si="17"/>
        <v>49.875999999999998</v>
      </c>
      <c r="AC16" s="21">
        <f t="shared" ca="1" si="18"/>
        <v>50.206000000000003</v>
      </c>
      <c r="AD16" s="4">
        <f t="shared" ca="1" si="19"/>
        <v>79.286000000000001</v>
      </c>
      <c r="AE16" s="21">
        <f t="shared" ca="1" si="20"/>
        <v>72.569999999999993</v>
      </c>
      <c r="AF16" s="21">
        <f t="shared" ca="1" si="21"/>
        <v>74.415999999999997</v>
      </c>
      <c r="AG16" s="21">
        <f t="shared" ca="1" si="22"/>
        <v>68.292000000000002</v>
      </c>
      <c r="AH16" s="101">
        <f t="shared" ca="1" si="23"/>
        <v>61.103000000000002</v>
      </c>
      <c r="AI16" s="21">
        <f t="shared" ca="1" si="24"/>
        <v>61.295000000000002</v>
      </c>
      <c r="AJ16" s="21">
        <f t="shared" ca="1" si="25"/>
        <v>55.381999999999998</v>
      </c>
      <c r="AK16" s="21">
        <f t="shared" ca="1" si="26"/>
        <v>51.502999999999993</v>
      </c>
      <c r="AL16" s="21">
        <f t="shared" ca="1" si="27"/>
        <v>49.991</v>
      </c>
      <c r="AM16" s="21">
        <f t="shared" ca="1" si="28"/>
        <v>73.521000000000001</v>
      </c>
      <c r="AN16" s="21">
        <f t="shared" ca="1" si="29"/>
        <v>71.358999999999995</v>
      </c>
      <c r="AO16" s="21">
        <f t="shared" ca="1" si="30"/>
        <v>60.741</v>
      </c>
      <c r="AP16" s="21">
        <f t="shared" ca="1" si="31"/>
        <v>52.708999999999996</v>
      </c>
      <c r="AQ16" s="21">
        <f t="shared" ca="1" si="32"/>
        <v>53.659000000000006</v>
      </c>
      <c r="AR16" s="21">
        <f t="shared" ca="1" si="33"/>
        <v>52.027000000000001</v>
      </c>
      <c r="AS16" s="21">
        <f t="shared" ca="1" si="34"/>
        <v>47.495000000000005</v>
      </c>
      <c r="AT16" s="202"/>
      <c r="AU16" s="202"/>
      <c r="AV16" s="202"/>
      <c r="AW16" s="202"/>
      <c r="AX16" s="202"/>
      <c r="AY16" s="202"/>
      <c r="AZ16" s="265"/>
      <c r="BA16" s="263"/>
      <c r="BB16" s="263"/>
      <c r="BC16" s="263"/>
      <c r="BD16" s="263"/>
      <c r="BE16" s="263"/>
      <c r="BF16" s="34"/>
      <c r="BG16" s="22">
        <f t="shared" ca="1" si="42"/>
        <v>70.201999999999998</v>
      </c>
      <c r="BH16" s="22">
        <f t="shared" ca="1" si="43"/>
        <v>63.918999999999997</v>
      </c>
      <c r="BI16" s="22">
        <f t="shared" ca="1" si="44"/>
        <v>54.327999999999996</v>
      </c>
      <c r="BJ16" s="268"/>
      <c r="BK16" s="22">
        <f t="shared" ca="1" si="70"/>
        <v>47.948</v>
      </c>
      <c r="BL16" s="22">
        <f t="shared" ca="1" si="71"/>
        <v>47.465000000000003</v>
      </c>
      <c r="BM16" s="22">
        <f t="shared" ca="1" si="72"/>
        <v>49.845000000000006</v>
      </c>
      <c r="BN16" s="262"/>
      <c r="BO16" s="262"/>
      <c r="BP16" s="33">
        <f t="shared" ca="1" si="73"/>
        <v>550</v>
      </c>
      <c r="BQ16" s="159">
        <f t="shared" ca="1" si="121"/>
        <v>400</v>
      </c>
      <c r="BR16" s="34"/>
      <c r="BS16" s="34"/>
      <c r="BT16" s="4">
        <f t="shared" ca="1" si="75"/>
        <v>210</v>
      </c>
      <c r="BU16" s="4">
        <f t="shared" ca="1" si="76"/>
        <v>170</v>
      </c>
      <c r="BV16" s="34"/>
      <c r="BW16" s="4">
        <f t="shared" ca="1" si="77"/>
        <v>90</v>
      </c>
      <c r="BX16" s="8">
        <f t="shared" ca="1" si="78"/>
        <v>80</v>
      </c>
      <c r="BY16" s="4">
        <f t="shared" ca="1" si="79"/>
        <v>8</v>
      </c>
      <c r="BZ16" s="4">
        <f t="shared" ca="1" si="80"/>
        <v>10</v>
      </c>
      <c r="CA16" s="4">
        <f t="shared" ca="1" si="122"/>
        <v>3000</v>
      </c>
      <c r="CB16" s="4">
        <f t="shared" ca="1" si="81"/>
        <v>2300</v>
      </c>
      <c r="CC16" s="4">
        <f t="shared" ca="1" si="82"/>
        <v>75</v>
      </c>
      <c r="CD16" s="4">
        <f t="shared" ca="1" si="83"/>
        <v>20</v>
      </c>
      <c r="CE16" s="4">
        <f t="shared" ca="1" si="84"/>
        <v>180</v>
      </c>
      <c r="CF16" s="4">
        <f t="shared" ca="1" si="85"/>
        <v>2000</v>
      </c>
      <c r="CG16" s="4">
        <f t="shared" ca="1" si="86"/>
        <v>12</v>
      </c>
      <c r="CH16" s="4">
        <f t="shared" ca="1" si="87"/>
        <v>500</v>
      </c>
      <c r="CI16" s="4">
        <f t="shared" ca="1" si="88"/>
        <v>250</v>
      </c>
      <c r="CJ16" s="4">
        <f t="shared" ca="1" si="89"/>
        <v>20</v>
      </c>
      <c r="CK16" s="4">
        <f t="shared" ca="1" si="90"/>
        <v>30</v>
      </c>
      <c r="CL16" s="4">
        <f t="shared" ca="1" si="91"/>
        <v>200</v>
      </c>
      <c r="CM16" s="4">
        <f t="shared" ca="1" si="92"/>
        <v>400</v>
      </c>
      <c r="CN16" s="4">
        <f t="shared" ca="1" si="93"/>
        <v>12</v>
      </c>
      <c r="CO16" s="34"/>
      <c r="CP16" s="4">
        <f t="shared" ca="1" si="118"/>
        <v>290</v>
      </c>
      <c r="CQ16" s="4">
        <f t="shared" ca="1" si="94"/>
        <v>3500</v>
      </c>
      <c r="CR16" s="4">
        <f t="shared" ca="1" si="95"/>
        <v>2300</v>
      </c>
      <c r="CS16" s="4">
        <f t="shared" ca="1" si="96"/>
        <v>10</v>
      </c>
      <c r="CT16" s="4">
        <f t="shared" ca="1" si="97"/>
        <v>12</v>
      </c>
      <c r="CU16" s="4">
        <f t="shared" ca="1" si="98"/>
        <v>30</v>
      </c>
      <c r="CV16" s="4">
        <f t="shared" ca="1" si="99"/>
        <v>20</v>
      </c>
      <c r="CW16" s="4">
        <f t="shared" ca="1" si="100"/>
        <v>10</v>
      </c>
      <c r="CX16" s="4">
        <f t="shared" ca="1" si="101"/>
        <v>10</v>
      </c>
      <c r="CY16" s="4">
        <f t="shared" ca="1" si="102"/>
        <v>450</v>
      </c>
      <c r="CZ16" s="4">
        <f t="shared" ca="1" si="103"/>
        <v>3500</v>
      </c>
      <c r="DA16" s="4">
        <f t="shared" ca="1" si="104"/>
        <v>15</v>
      </c>
      <c r="DB16" s="4">
        <f t="shared" ca="1" si="105"/>
        <v>110</v>
      </c>
      <c r="DC16" s="4">
        <f t="shared" ca="1" si="106"/>
        <v>190</v>
      </c>
      <c r="DD16" s="4">
        <f t="shared" ca="1" si="107"/>
        <v>150</v>
      </c>
      <c r="DE16" s="36"/>
      <c r="DF16" s="36"/>
      <c r="DG16" s="36"/>
      <c r="DH16" s="36"/>
      <c r="DI16" s="36"/>
      <c r="DJ16" s="36"/>
      <c r="DK16" s="36"/>
      <c r="DL16" s="34"/>
      <c r="DM16" s="34"/>
      <c r="DN16" s="34"/>
      <c r="DO16" s="34"/>
      <c r="DP16" s="34"/>
      <c r="DQ16" s="34"/>
      <c r="DR16" s="4">
        <f t="shared" ca="1" si="108"/>
        <v>12</v>
      </c>
      <c r="DS16" s="4">
        <f t="shared" ca="1" si="109"/>
        <v>12</v>
      </c>
      <c r="DT16" s="4">
        <f t="shared" ca="1" si="110"/>
        <v>15</v>
      </c>
      <c r="DU16" s="36"/>
      <c r="DV16" s="8">
        <f t="shared" ca="1" si="111"/>
        <v>260</v>
      </c>
      <c r="DW16" s="266"/>
      <c r="DX16" s="162">
        <f t="shared" ca="1" si="113"/>
        <v>160</v>
      </c>
      <c r="DY16" s="4">
        <f t="shared" ca="1" si="114"/>
        <v>130</v>
      </c>
      <c r="DZ16" s="4">
        <f t="shared" ca="1" si="115"/>
        <v>40</v>
      </c>
      <c r="EA16" s="4">
        <f t="shared" ca="1" si="116"/>
        <v>120</v>
      </c>
      <c r="EB16" s="4">
        <f t="shared" ca="1" si="117"/>
        <v>160</v>
      </c>
      <c r="ED16" s="273"/>
      <c r="EE16" t="s">
        <v>160</v>
      </c>
      <c r="EF16" s="12">
        <v>76.572999999999993</v>
      </c>
    </row>
    <row r="17" spans="1:136" x14ac:dyDescent="0.15">
      <c r="A17" s="6" t="s">
        <v>325</v>
      </c>
      <c r="B17" s="3">
        <f t="shared" ca="1" si="65"/>
        <v>43935</v>
      </c>
      <c r="C17" s="36"/>
      <c r="D17" s="36"/>
      <c r="E17" s="21">
        <f t="shared" ca="1" si="0"/>
        <v>53.888999999999996</v>
      </c>
      <c r="F17" s="21">
        <f t="shared" ca="1" si="66"/>
        <v>48.575000000000003</v>
      </c>
      <c r="G17" s="36"/>
      <c r="H17" s="36"/>
      <c r="I17" s="21">
        <f t="shared" ca="1" si="1"/>
        <v>52.428999999999995</v>
      </c>
      <c r="J17" s="21">
        <f t="shared" ca="1" si="2"/>
        <v>46.12</v>
      </c>
      <c r="K17" s="36"/>
      <c r="L17" s="21">
        <f t="shared" ca="1" si="4"/>
        <v>72.819999999999993</v>
      </c>
      <c r="M17" s="21">
        <f t="shared" ca="1" si="5"/>
        <v>64.867999999999995</v>
      </c>
      <c r="N17" s="100">
        <f t="shared" ca="1" si="6"/>
        <v>72.846999999999994</v>
      </c>
      <c r="O17" s="21">
        <f t="shared" ca="1" si="7"/>
        <v>66.823999999999998</v>
      </c>
      <c r="P17" s="4">
        <f t="shared" ca="1" si="8"/>
        <v>57.401999999999994</v>
      </c>
      <c r="Q17" s="21">
        <f t="shared" ca="1" si="9"/>
        <v>54.545000000000002</v>
      </c>
      <c r="R17" s="21">
        <f t="shared" ca="1" si="10"/>
        <v>50.174999999999997</v>
      </c>
      <c r="S17" s="21">
        <f t="shared" ca="1" si="11"/>
        <v>66.971999999999994</v>
      </c>
      <c r="T17" s="21">
        <f t="shared" ca="1" si="12"/>
        <v>56.707000000000008</v>
      </c>
      <c r="U17" s="21">
        <f t="shared" ca="1" si="13"/>
        <v>52.293000000000006</v>
      </c>
      <c r="V17" s="21">
        <f t="shared" ca="1" si="14"/>
        <v>49.661999999999999</v>
      </c>
      <c r="W17" s="21">
        <f t="shared" ca="1" si="67"/>
        <v>49.798000000000002</v>
      </c>
      <c r="X17" s="21">
        <f t="shared" ca="1" si="68"/>
        <v>52.427000000000007</v>
      </c>
      <c r="Y17" s="100">
        <f t="shared" ca="1" si="15"/>
        <v>55.25</v>
      </c>
      <c r="Z17" s="21">
        <f t="shared" ca="1" si="69"/>
        <v>48.36</v>
      </c>
      <c r="AA17" s="21">
        <f t="shared" ca="1" si="16"/>
        <v>51.596000000000004</v>
      </c>
      <c r="AB17" s="21">
        <f t="shared" ca="1" si="17"/>
        <v>49.912999999999997</v>
      </c>
      <c r="AC17" s="21">
        <f t="shared" ca="1" si="18"/>
        <v>49.813000000000002</v>
      </c>
      <c r="AD17" s="4">
        <f t="shared" ca="1" si="19"/>
        <v>79.283999999999992</v>
      </c>
      <c r="AE17" s="21">
        <f t="shared" ca="1" si="20"/>
        <v>72.679000000000002</v>
      </c>
      <c r="AF17" s="21">
        <f t="shared" ca="1" si="21"/>
        <v>74.484000000000009</v>
      </c>
      <c r="AG17" s="21">
        <f t="shared" ca="1" si="22"/>
        <v>68.36699999999999</v>
      </c>
      <c r="AH17" s="101">
        <f t="shared" ca="1" si="23"/>
        <v>61.02</v>
      </c>
      <c r="AI17" s="21">
        <f t="shared" ca="1" si="24"/>
        <v>61.180999999999997</v>
      </c>
      <c r="AJ17" s="21">
        <f t="shared" ca="1" si="25"/>
        <v>55.390999999999998</v>
      </c>
      <c r="AK17" s="21">
        <f t="shared" ca="1" si="26"/>
        <v>51.501999999999995</v>
      </c>
      <c r="AL17" s="21">
        <f t="shared" ca="1" si="27"/>
        <v>49.971000000000004</v>
      </c>
      <c r="AM17" s="21">
        <f t="shared" ca="1" si="28"/>
        <v>73.551000000000002</v>
      </c>
      <c r="AN17" s="21">
        <f t="shared" ca="1" si="29"/>
        <v>71.394999999999996</v>
      </c>
      <c r="AO17" s="21">
        <f t="shared" ca="1" si="30"/>
        <v>60.723999999999997</v>
      </c>
      <c r="AP17" s="21">
        <f t="shared" ca="1" si="31"/>
        <v>52.442999999999998</v>
      </c>
      <c r="AQ17" s="21">
        <f t="shared" ca="1" si="32"/>
        <v>54.487000000000002</v>
      </c>
      <c r="AR17" s="21">
        <f t="shared" ca="1" si="33"/>
        <v>51.13</v>
      </c>
      <c r="AS17" s="21">
        <f t="shared" ca="1" si="34"/>
        <v>47.378</v>
      </c>
      <c r="AT17" s="202"/>
      <c r="AU17" s="202"/>
      <c r="AV17" s="202"/>
      <c r="AW17" s="202"/>
      <c r="AX17" s="202"/>
      <c r="AY17" s="202"/>
      <c r="AZ17" s="265"/>
      <c r="BA17" s="263"/>
      <c r="BB17" s="263"/>
      <c r="BC17" s="263"/>
      <c r="BD17" s="263"/>
      <c r="BE17" s="263"/>
      <c r="BF17" s="34"/>
      <c r="BG17" s="22">
        <f t="shared" ca="1" si="42"/>
        <v>70.204999999999998</v>
      </c>
      <c r="BH17" s="22">
        <f t="shared" ca="1" si="43"/>
        <v>63.921999999999997</v>
      </c>
      <c r="BI17" s="22">
        <f t="shared" ca="1" si="44"/>
        <v>54.226999999999997</v>
      </c>
      <c r="BJ17" s="268"/>
      <c r="BK17" s="22">
        <f t="shared" ca="1" si="70"/>
        <v>47.838999999999999</v>
      </c>
      <c r="BL17" s="22">
        <f t="shared" ca="1" si="71"/>
        <v>49.77</v>
      </c>
      <c r="BM17" s="22">
        <f t="shared" ca="1" si="72"/>
        <v>49.868000000000002</v>
      </c>
      <c r="BN17" s="262"/>
      <c r="BO17" s="262"/>
      <c r="BP17" s="33">
        <f t="shared" ca="1" si="73"/>
        <v>750</v>
      </c>
      <c r="BQ17" s="159">
        <f t="shared" ca="1" si="121"/>
        <v>400</v>
      </c>
      <c r="BR17" s="34"/>
      <c r="BS17" s="34"/>
      <c r="BT17" s="4">
        <f t="shared" ca="1" si="75"/>
        <v>230</v>
      </c>
      <c r="BU17" s="4">
        <f t="shared" ca="1" si="76"/>
        <v>200</v>
      </c>
      <c r="BV17" s="34"/>
      <c r="BW17" s="4">
        <f t="shared" ca="1" si="77"/>
        <v>110</v>
      </c>
      <c r="BX17" s="8">
        <f t="shared" ca="1" si="78"/>
        <v>140</v>
      </c>
      <c r="BY17" s="4">
        <f t="shared" ca="1" si="79"/>
        <v>12</v>
      </c>
      <c r="BZ17" s="4">
        <f t="shared" ca="1" si="80"/>
        <v>15</v>
      </c>
      <c r="CA17" s="4">
        <f t="shared" ca="1" si="122"/>
        <v>3000</v>
      </c>
      <c r="CB17" s="4">
        <f t="shared" ca="1" si="81"/>
        <v>2000</v>
      </c>
      <c r="CC17" s="4">
        <f t="shared" ca="1" si="82"/>
        <v>120</v>
      </c>
      <c r="CD17" s="4">
        <f t="shared" ca="1" si="83"/>
        <v>20</v>
      </c>
      <c r="CE17" s="4">
        <f t="shared" ca="1" si="84"/>
        <v>200</v>
      </c>
      <c r="CF17" s="4">
        <f t="shared" ca="1" si="85"/>
        <v>2200</v>
      </c>
      <c r="CG17" s="4">
        <f t="shared" ca="1" si="86"/>
        <v>20</v>
      </c>
      <c r="CH17" s="4">
        <f t="shared" ca="1" si="87"/>
        <v>500</v>
      </c>
      <c r="CI17" s="4">
        <f t="shared" ca="1" si="88"/>
        <v>250</v>
      </c>
      <c r="CJ17" s="4">
        <f t="shared" ca="1" si="89"/>
        <v>30</v>
      </c>
      <c r="CK17" s="4">
        <f t="shared" ca="1" si="90"/>
        <v>40</v>
      </c>
      <c r="CL17" s="4">
        <f t="shared" ca="1" si="91"/>
        <v>380</v>
      </c>
      <c r="CM17" s="4">
        <f t="shared" ca="1" si="92"/>
        <v>900</v>
      </c>
      <c r="CN17" s="4">
        <f t="shared" ca="1" si="93"/>
        <v>12</v>
      </c>
      <c r="CO17" s="34"/>
      <c r="CP17" s="4">
        <f t="shared" ca="1" si="118"/>
        <v>360</v>
      </c>
      <c r="CQ17" s="4">
        <f t="shared" ca="1" si="94"/>
        <v>4000</v>
      </c>
      <c r="CR17" s="4">
        <f t="shared" ca="1" si="95"/>
        <v>1700</v>
      </c>
      <c r="CS17" s="4">
        <f t="shared" ca="1" si="96"/>
        <v>12</v>
      </c>
      <c r="CT17" s="4">
        <f t="shared" ca="1" si="97"/>
        <v>25</v>
      </c>
      <c r="CU17" s="4">
        <f t="shared" ca="1" si="98"/>
        <v>35</v>
      </c>
      <c r="CV17" s="4">
        <f t="shared" ca="1" si="99"/>
        <v>25</v>
      </c>
      <c r="CW17" s="4">
        <f t="shared" ca="1" si="100"/>
        <v>12</v>
      </c>
      <c r="CX17" s="4">
        <f t="shared" ca="1" si="101"/>
        <v>15</v>
      </c>
      <c r="CY17" s="4">
        <f t="shared" ca="1" si="102"/>
        <v>380</v>
      </c>
      <c r="CZ17" s="4">
        <f t="shared" ca="1" si="103"/>
        <v>4300</v>
      </c>
      <c r="DA17" s="4">
        <f t="shared" ca="1" si="104"/>
        <v>20</v>
      </c>
      <c r="DB17" s="4">
        <f t="shared" ca="1" si="105"/>
        <v>30</v>
      </c>
      <c r="DC17" s="4">
        <f t="shared" ca="1" si="106"/>
        <v>160</v>
      </c>
      <c r="DD17" s="4">
        <f t="shared" ca="1" si="107"/>
        <v>200</v>
      </c>
      <c r="DE17" s="36"/>
      <c r="DF17" s="36"/>
      <c r="DG17" s="36"/>
      <c r="DH17" s="36"/>
      <c r="DI17" s="36"/>
      <c r="DJ17" s="36"/>
      <c r="DK17" s="36"/>
      <c r="DL17" s="34"/>
      <c r="DM17" s="34"/>
      <c r="DN17" s="34"/>
      <c r="DO17" s="34"/>
      <c r="DP17" s="34"/>
      <c r="DQ17" s="34"/>
      <c r="DR17" s="4">
        <f t="shared" ca="1" si="108"/>
        <v>20</v>
      </c>
      <c r="DS17" s="4">
        <f t="shared" ca="1" si="109"/>
        <v>20</v>
      </c>
      <c r="DT17" s="4">
        <f t="shared" ca="1" si="110"/>
        <v>15</v>
      </c>
      <c r="DU17" s="36"/>
      <c r="DV17" s="8">
        <f t="shared" ca="1" si="111"/>
        <v>220</v>
      </c>
      <c r="DW17" s="162">
        <f t="shared" ca="1" si="112"/>
        <v>10</v>
      </c>
      <c r="DX17" s="162">
        <f t="shared" ca="1" si="113"/>
        <v>8</v>
      </c>
      <c r="DY17" s="4">
        <f t="shared" ca="1" si="114"/>
        <v>10</v>
      </c>
      <c r="DZ17" s="4">
        <f t="shared" ca="1" si="115"/>
        <v>280</v>
      </c>
      <c r="EA17" s="4">
        <f t="shared" ca="1" si="116"/>
        <v>280</v>
      </c>
      <c r="EB17" s="4">
        <f t="shared" ca="1" si="117"/>
        <v>300</v>
      </c>
      <c r="ED17" s="273"/>
      <c r="EE17" t="s">
        <v>161</v>
      </c>
      <c r="EF17" s="12">
        <v>76.572000000000003</v>
      </c>
    </row>
    <row r="18" spans="1:136" x14ac:dyDescent="0.15">
      <c r="A18" s="6" t="s">
        <v>335</v>
      </c>
      <c r="B18" s="3">
        <f t="shared" ca="1" si="65"/>
        <v>43941</v>
      </c>
      <c r="C18" s="36"/>
      <c r="D18" s="36"/>
      <c r="E18" s="21">
        <f t="shared" ca="1" si="0"/>
        <v>53.875999999999998</v>
      </c>
      <c r="F18" s="21">
        <f t="shared" ca="1" si="66"/>
        <v>48.75</v>
      </c>
      <c r="G18" s="36"/>
      <c r="H18" s="36"/>
      <c r="I18" s="21">
        <f t="shared" ca="1" si="1"/>
        <v>52.501999999999995</v>
      </c>
      <c r="J18" s="21">
        <f t="shared" ca="1" si="2"/>
        <v>46.161000000000001</v>
      </c>
      <c r="K18" s="36"/>
      <c r="L18" s="21">
        <f t="shared" ca="1" si="4"/>
        <v>72.753</v>
      </c>
      <c r="M18" s="21">
        <f t="shared" ca="1" si="5"/>
        <v>64.947000000000003</v>
      </c>
      <c r="N18" s="100">
        <f t="shared" ca="1" si="6"/>
        <v>72.956999999999994</v>
      </c>
      <c r="O18" s="21">
        <f t="shared" ca="1" si="7"/>
        <v>67.447000000000003</v>
      </c>
      <c r="P18" s="4">
        <f t="shared" ca="1" si="8"/>
        <v>57.432999999999993</v>
      </c>
      <c r="Q18" s="21">
        <f t="shared" ca="1" si="9"/>
        <v>54.47</v>
      </c>
      <c r="R18" s="21">
        <f t="shared" ca="1" si="10"/>
        <v>50.285999999999994</v>
      </c>
      <c r="S18" s="21">
        <f t="shared" ca="1" si="11"/>
        <v>68.442000000000007</v>
      </c>
      <c r="T18" s="21">
        <f t="shared" ca="1" si="12"/>
        <v>57.212000000000003</v>
      </c>
      <c r="U18" s="21">
        <f t="shared" ca="1" si="13"/>
        <v>52.362000000000009</v>
      </c>
      <c r="V18" s="21">
        <f t="shared" ca="1" si="14"/>
        <v>49.736000000000004</v>
      </c>
      <c r="W18" s="21">
        <f t="shared" ca="1" si="67"/>
        <v>49.957999999999998</v>
      </c>
      <c r="X18" s="21">
        <f t="shared" ca="1" si="68"/>
        <v>53.167000000000002</v>
      </c>
      <c r="Y18" s="100">
        <f t="shared" ca="1" si="15"/>
        <v>56.097999999999999</v>
      </c>
      <c r="Z18" s="21">
        <f t="shared" ca="1" si="69"/>
        <v>48.539000000000001</v>
      </c>
      <c r="AA18" s="21">
        <f t="shared" ca="1" si="16"/>
        <v>51.620000000000005</v>
      </c>
      <c r="AB18" s="21">
        <f t="shared" ca="1" si="17"/>
        <v>49.997999999999998</v>
      </c>
      <c r="AC18" s="21">
        <f t="shared" ca="1" si="18"/>
        <v>50.04</v>
      </c>
      <c r="AD18" s="4">
        <f t="shared" ca="1" si="19"/>
        <v>79.277000000000001</v>
      </c>
      <c r="AE18" s="21">
        <f t="shared" ca="1" si="20"/>
        <v>74.63</v>
      </c>
      <c r="AF18" s="21">
        <f t="shared" ca="1" si="21"/>
        <v>74.454999999999998</v>
      </c>
      <c r="AG18" s="21">
        <f t="shared" ca="1" si="22"/>
        <v>68.289999999999992</v>
      </c>
      <c r="AH18" s="101">
        <f t="shared" ca="1" si="23"/>
        <v>61.055</v>
      </c>
      <c r="AI18" s="21">
        <f t="shared" ca="1" si="24"/>
        <v>62.178000000000004</v>
      </c>
      <c r="AJ18" s="21">
        <f t="shared" ca="1" si="25"/>
        <v>55.551000000000002</v>
      </c>
      <c r="AK18" s="21">
        <f t="shared" ca="1" si="26"/>
        <v>51.588999999999999</v>
      </c>
      <c r="AL18" s="21">
        <f t="shared" ca="1" si="27"/>
        <v>50.448000000000008</v>
      </c>
      <c r="AM18" s="21">
        <f t="shared" ca="1" si="28"/>
        <v>73.61</v>
      </c>
      <c r="AN18" s="21">
        <f t="shared" ca="1" si="29"/>
        <v>71.498999999999995</v>
      </c>
      <c r="AO18" s="21">
        <f t="shared" ca="1" si="30"/>
        <v>60.679999999999993</v>
      </c>
      <c r="AP18" s="21">
        <f t="shared" ca="1" si="31"/>
        <v>52.627000000000002</v>
      </c>
      <c r="AQ18" s="21">
        <f t="shared" ca="1" si="32"/>
        <v>55.132000000000005</v>
      </c>
      <c r="AR18" s="21">
        <f t="shared" ca="1" si="33"/>
        <v>51.668999999999997</v>
      </c>
      <c r="AS18" s="21">
        <f t="shared" ca="1" si="34"/>
        <v>47.533000000000001</v>
      </c>
      <c r="AT18" s="202"/>
      <c r="AU18" s="202"/>
      <c r="AV18" s="202"/>
      <c r="AW18" s="202"/>
      <c r="AX18" s="202"/>
      <c r="AY18" s="202"/>
      <c r="AZ18" s="265"/>
      <c r="BA18" s="263"/>
      <c r="BB18" s="263"/>
      <c r="BC18" s="263"/>
      <c r="BD18" s="263"/>
      <c r="BE18" s="263"/>
      <c r="BF18" s="34"/>
      <c r="BG18" s="22">
        <f t="shared" ca="1" si="42"/>
        <v>70.260999999999996</v>
      </c>
      <c r="BH18" s="22">
        <f t="shared" ca="1" si="43"/>
        <v>63.875</v>
      </c>
      <c r="BI18" s="22">
        <f t="shared" ca="1" si="44"/>
        <v>54.225999999999999</v>
      </c>
      <c r="BJ18" s="268"/>
      <c r="BK18" s="22">
        <f t="shared" ca="1" si="70"/>
        <v>47.972999999999999</v>
      </c>
      <c r="BL18" s="22">
        <f t="shared" ca="1" si="71"/>
        <v>48.827000000000005</v>
      </c>
      <c r="BM18" s="22">
        <f t="shared" ca="1" si="72"/>
        <v>50.025000000000006</v>
      </c>
      <c r="BN18" s="262"/>
      <c r="BO18" s="262"/>
      <c r="BP18" s="33">
        <f t="shared" ca="1" si="73"/>
        <v>750</v>
      </c>
      <c r="BQ18" s="159">
        <f t="shared" ca="1" si="121"/>
        <v>360</v>
      </c>
      <c r="BR18" s="34"/>
      <c r="BS18" s="34"/>
      <c r="BT18" s="4">
        <f t="shared" ca="1" si="75"/>
        <v>230</v>
      </c>
      <c r="BU18" s="4">
        <f t="shared" ca="1" si="76"/>
        <v>200</v>
      </c>
      <c r="BV18" s="34"/>
      <c r="BW18" s="4">
        <f t="shared" ca="1" si="77"/>
        <v>70</v>
      </c>
      <c r="BX18" s="8">
        <f t="shared" ca="1" si="78"/>
        <v>110</v>
      </c>
      <c r="BY18" s="4">
        <f t="shared" ca="1" si="79"/>
        <v>20</v>
      </c>
      <c r="BZ18" s="4">
        <f t="shared" ca="1" si="80"/>
        <v>5</v>
      </c>
      <c r="CA18" s="4">
        <f t="shared" ca="1" si="122"/>
        <v>3200</v>
      </c>
      <c r="CB18" s="4">
        <f t="shared" ca="1" si="81"/>
        <v>2300</v>
      </c>
      <c r="CC18" s="4">
        <f t="shared" ca="1" si="82"/>
        <v>35</v>
      </c>
      <c r="CD18" s="4">
        <f t="shared" ca="1" si="83"/>
        <v>15</v>
      </c>
      <c r="CE18" s="4">
        <f t="shared" ca="1" si="84"/>
        <v>150</v>
      </c>
      <c r="CF18" s="4">
        <f t="shared" ca="1" si="85"/>
        <v>2000</v>
      </c>
      <c r="CG18" s="4">
        <f t="shared" ca="1" si="86"/>
        <v>15</v>
      </c>
      <c r="CH18" s="4">
        <f t="shared" ca="1" si="87"/>
        <v>410</v>
      </c>
      <c r="CI18" s="4">
        <f t="shared" ca="1" si="88"/>
        <v>200</v>
      </c>
      <c r="CJ18" s="4">
        <f t="shared" ca="1" si="89"/>
        <v>25</v>
      </c>
      <c r="CK18" s="4">
        <f t="shared" ca="1" si="90"/>
        <v>25</v>
      </c>
      <c r="CL18" s="4">
        <f t="shared" ca="1" si="91"/>
        <v>410</v>
      </c>
      <c r="CM18" s="4">
        <f t="shared" ca="1" si="92"/>
        <v>400</v>
      </c>
      <c r="CN18" s="4">
        <f t="shared" ca="1" si="93"/>
        <v>15</v>
      </c>
      <c r="CO18" s="34"/>
      <c r="CP18" s="4">
        <f t="shared" ca="1" si="118"/>
        <v>220</v>
      </c>
      <c r="CQ18" s="4">
        <f t="shared" ca="1" si="94"/>
        <v>4100</v>
      </c>
      <c r="CR18" s="4">
        <f t="shared" ca="1" si="95"/>
        <v>1600</v>
      </c>
      <c r="CS18" s="4">
        <f t="shared" ca="1" si="96"/>
        <v>10</v>
      </c>
      <c r="CT18" s="4">
        <f t="shared" ca="1" si="97"/>
        <v>12</v>
      </c>
      <c r="CU18" s="4">
        <f t="shared" ca="1" si="98"/>
        <v>40</v>
      </c>
      <c r="CV18" s="4">
        <f t="shared" ca="1" si="99"/>
        <v>20</v>
      </c>
      <c r="CW18" s="4">
        <f t="shared" ca="1" si="100"/>
        <v>12</v>
      </c>
      <c r="CX18" s="4">
        <f t="shared" ca="1" si="101"/>
        <v>12</v>
      </c>
      <c r="CY18" s="4">
        <f t="shared" ca="1" si="102"/>
        <v>490</v>
      </c>
      <c r="CZ18" s="4">
        <f t="shared" ca="1" si="103"/>
        <v>4000</v>
      </c>
      <c r="DA18" s="4">
        <f t="shared" ca="1" si="104"/>
        <v>20</v>
      </c>
      <c r="DB18" s="4">
        <f t="shared" ca="1" si="105"/>
        <v>45</v>
      </c>
      <c r="DC18" s="4">
        <f t="shared" ca="1" si="106"/>
        <v>200</v>
      </c>
      <c r="DD18" s="4">
        <f t="shared" ca="1" si="107"/>
        <v>160</v>
      </c>
      <c r="DE18" s="36"/>
      <c r="DF18" s="36"/>
      <c r="DG18" s="36"/>
      <c r="DH18" s="36"/>
      <c r="DI18" s="36"/>
      <c r="DJ18" s="36"/>
      <c r="DK18" s="36"/>
      <c r="DL18" s="34"/>
      <c r="DM18" s="34"/>
      <c r="DN18" s="34"/>
      <c r="DO18" s="34"/>
      <c r="DP18" s="34"/>
      <c r="DQ18" s="34"/>
      <c r="DR18" s="4">
        <f t="shared" ca="1" si="108"/>
        <v>20</v>
      </c>
      <c r="DS18" s="4">
        <f t="shared" ca="1" si="109"/>
        <v>10</v>
      </c>
      <c r="DT18" s="4">
        <f t="shared" ca="1" si="110"/>
        <v>15</v>
      </c>
      <c r="DU18" s="36"/>
      <c r="DV18" s="8">
        <f t="shared" ca="1" si="111"/>
        <v>250</v>
      </c>
      <c r="DW18" s="162">
        <f t="shared" ca="1" si="112"/>
        <v>10</v>
      </c>
      <c r="DX18" s="162">
        <f t="shared" ca="1" si="113"/>
        <v>10</v>
      </c>
      <c r="DY18" s="4">
        <f t="shared" ca="1" si="114"/>
        <v>10</v>
      </c>
      <c r="DZ18" s="4">
        <f t="shared" ca="1" si="115"/>
        <v>75</v>
      </c>
      <c r="EA18" s="4">
        <f t="shared" ca="1" si="116"/>
        <v>110</v>
      </c>
      <c r="EB18" s="4">
        <f t="shared" ca="1" si="117"/>
        <v>300</v>
      </c>
      <c r="ED18" s="274"/>
      <c r="EE18" s="13" t="s">
        <v>162</v>
      </c>
      <c r="EF18" s="14">
        <v>76.638999999999996</v>
      </c>
    </row>
    <row r="19" spans="1:136" x14ac:dyDescent="0.15">
      <c r="A19" s="6" t="s">
        <v>337</v>
      </c>
      <c r="B19" s="3">
        <f t="shared" ca="1" si="65"/>
        <v>43948</v>
      </c>
      <c r="C19" s="36"/>
      <c r="D19" s="36"/>
      <c r="E19" s="21">
        <f t="shared" ca="1" si="0"/>
        <v>54.055</v>
      </c>
      <c r="F19" s="21">
        <f t="shared" ca="1" si="66"/>
        <v>48.648000000000003</v>
      </c>
      <c r="G19" s="36"/>
      <c r="H19" s="36"/>
      <c r="I19" s="21">
        <f t="shared" ca="1" si="1"/>
        <v>52.154999999999994</v>
      </c>
      <c r="J19" s="21">
        <f t="shared" ca="1" si="2"/>
        <v>46.111999999999995</v>
      </c>
      <c r="K19" s="36"/>
      <c r="L19" s="21">
        <f t="shared" ca="1" si="4"/>
        <v>72.798000000000002</v>
      </c>
      <c r="M19" s="21">
        <f t="shared" ca="1" si="5"/>
        <v>64.968999999999994</v>
      </c>
      <c r="N19" s="100">
        <f t="shared" ca="1" si="6"/>
        <v>71.966999999999999</v>
      </c>
      <c r="O19" s="21">
        <f t="shared" ca="1" si="7"/>
        <v>67.38</v>
      </c>
      <c r="P19" s="4">
        <f t="shared" ca="1" si="8"/>
        <v>57.533999999999992</v>
      </c>
      <c r="Q19" s="21">
        <f t="shared" ca="1" si="9"/>
        <v>54.504000000000005</v>
      </c>
      <c r="R19" s="21">
        <f t="shared" ca="1" si="10"/>
        <v>50.251999999999995</v>
      </c>
      <c r="S19" s="21">
        <f t="shared" ca="1" si="11"/>
        <v>66.007000000000005</v>
      </c>
      <c r="T19" s="21">
        <f t="shared" ca="1" si="12"/>
        <v>57.086000000000006</v>
      </c>
      <c r="U19" s="21">
        <f t="shared" ca="1" si="13"/>
        <v>52.313000000000002</v>
      </c>
      <c r="V19" s="21">
        <f t="shared" ca="1" si="14"/>
        <v>49.673999999999999</v>
      </c>
      <c r="W19" s="21">
        <f t="shared" ca="1" si="67"/>
        <v>49.856999999999999</v>
      </c>
      <c r="X19" s="21">
        <f t="shared" ca="1" si="68"/>
        <v>52.718000000000004</v>
      </c>
      <c r="Y19" s="100">
        <f t="shared" ca="1" si="15"/>
        <v>53.068000000000005</v>
      </c>
      <c r="Z19" s="21">
        <f t="shared" ca="1" si="69"/>
        <v>48.366999999999997</v>
      </c>
      <c r="AA19" s="21">
        <f t="shared" ca="1" si="16"/>
        <v>51.421000000000006</v>
      </c>
      <c r="AB19" s="21">
        <f t="shared" ca="1" si="17"/>
        <v>49.856999999999999</v>
      </c>
      <c r="AC19" s="21">
        <f t="shared" ca="1" si="18"/>
        <v>49.767000000000003</v>
      </c>
      <c r="AD19" s="4">
        <f t="shared" ca="1" si="19"/>
        <v>79.286000000000001</v>
      </c>
      <c r="AE19" s="21">
        <f t="shared" ca="1" si="20"/>
        <v>72.698000000000008</v>
      </c>
      <c r="AF19" s="21">
        <f t="shared" ca="1" si="21"/>
        <v>74.51400000000001</v>
      </c>
      <c r="AG19" s="21">
        <f t="shared" ca="1" si="22"/>
        <v>68.308999999999997</v>
      </c>
      <c r="AH19" s="101">
        <f t="shared" ca="1" si="23"/>
        <v>61.139000000000003</v>
      </c>
      <c r="AI19" s="21">
        <f t="shared" ca="1" si="24"/>
        <v>61.555999999999997</v>
      </c>
      <c r="AJ19" s="21">
        <f t="shared" ca="1" si="25"/>
        <v>55.536999999999999</v>
      </c>
      <c r="AK19" s="21">
        <f t="shared" ca="1" si="26"/>
        <v>51.504999999999995</v>
      </c>
      <c r="AL19" s="21">
        <f t="shared" ca="1" si="27"/>
        <v>49.972999999999999</v>
      </c>
      <c r="AM19" s="21">
        <f t="shared" ca="1" si="28"/>
        <v>73.587999999999994</v>
      </c>
      <c r="AN19" s="21">
        <f t="shared" ca="1" si="29"/>
        <v>71.507999999999996</v>
      </c>
      <c r="AO19" s="21">
        <f t="shared" ca="1" si="30"/>
        <v>60.628999999999998</v>
      </c>
      <c r="AP19" s="21">
        <f t="shared" ca="1" si="31"/>
        <v>52.625</v>
      </c>
      <c r="AQ19" s="21">
        <f t="shared" ca="1" si="32"/>
        <v>52.907000000000004</v>
      </c>
      <c r="AR19" s="21">
        <f t="shared" ca="1" si="33"/>
        <v>51.402000000000001</v>
      </c>
      <c r="AS19" s="21">
        <f t="shared" ca="1" si="34"/>
        <v>47.402000000000001</v>
      </c>
      <c r="AT19" s="202"/>
      <c r="AU19" s="202"/>
      <c r="AV19" s="202"/>
      <c r="AW19" s="202"/>
      <c r="AX19" s="202"/>
      <c r="AY19" s="202"/>
      <c r="AZ19" s="265"/>
      <c r="BA19" s="263"/>
      <c r="BB19" s="263"/>
      <c r="BC19" s="263"/>
      <c r="BD19" s="263"/>
      <c r="BE19" s="263"/>
      <c r="BF19" s="34"/>
      <c r="BG19" s="22">
        <f t="shared" ca="1" si="42"/>
        <v>70.234999999999999</v>
      </c>
      <c r="BH19" s="22">
        <f t="shared" ca="1" si="43"/>
        <v>63.808999999999997</v>
      </c>
      <c r="BI19" s="22">
        <f t="shared" ca="1" si="44"/>
        <v>54.217999999999996</v>
      </c>
      <c r="BJ19" s="268"/>
      <c r="BK19" s="22">
        <f t="shared" ca="1" si="70"/>
        <v>47.861999999999995</v>
      </c>
      <c r="BL19" s="22">
        <f t="shared" ca="1" si="71"/>
        <v>46.944000000000003</v>
      </c>
      <c r="BM19" s="22">
        <f t="shared" ca="1" si="72"/>
        <v>49.822000000000003</v>
      </c>
      <c r="BN19" s="262"/>
      <c r="BO19" s="262"/>
      <c r="BP19" s="33">
        <f t="shared" ca="1" si="73"/>
        <v>700</v>
      </c>
      <c r="BQ19" s="159">
        <f t="shared" ca="1" si="121"/>
        <v>380</v>
      </c>
      <c r="BR19" s="34"/>
      <c r="BS19" s="34"/>
      <c r="BT19" s="4">
        <f t="shared" ca="1" si="75"/>
        <v>280</v>
      </c>
      <c r="BU19" s="4">
        <f t="shared" ca="1" si="76"/>
        <v>230</v>
      </c>
      <c r="BV19" s="34"/>
      <c r="BW19" s="4">
        <f t="shared" ca="1" si="77"/>
        <v>90</v>
      </c>
      <c r="BX19" s="8">
        <f t="shared" ca="1" si="78"/>
        <v>210</v>
      </c>
      <c r="BY19" s="4">
        <f t="shared" ca="1" si="79"/>
        <v>10</v>
      </c>
      <c r="BZ19" s="4">
        <f t="shared" ca="1" si="80"/>
        <v>12</v>
      </c>
      <c r="CA19" s="4">
        <f t="shared" ca="1" si="122"/>
        <v>2200</v>
      </c>
      <c r="CB19" s="4">
        <f t="shared" ca="1" si="81"/>
        <v>2800</v>
      </c>
      <c r="CC19" s="4">
        <f t="shared" ca="1" si="82"/>
        <v>35</v>
      </c>
      <c r="CD19" s="4">
        <f t="shared" ca="1" si="83"/>
        <v>20</v>
      </c>
      <c r="CE19" s="4">
        <f t="shared" ca="1" si="84"/>
        <v>250</v>
      </c>
      <c r="CF19" s="4">
        <f t="shared" ca="1" si="85"/>
        <v>2200</v>
      </c>
      <c r="CG19" s="4">
        <f t="shared" ca="1" si="86"/>
        <v>12</v>
      </c>
      <c r="CH19" s="4">
        <f t="shared" ca="1" si="87"/>
        <v>500</v>
      </c>
      <c r="CI19" s="4">
        <f t="shared" ca="1" si="88"/>
        <v>220</v>
      </c>
      <c r="CJ19" s="4">
        <f t="shared" ca="1" si="89"/>
        <v>25</v>
      </c>
      <c r="CK19" s="4">
        <f t="shared" ca="1" si="90"/>
        <v>30</v>
      </c>
      <c r="CL19" s="4">
        <f t="shared" ca="1" si="91"/>
        <v>280</v>
      </c>
      <c r="CM19" s="4">
        <f t="shared" ca="1" si="92"/>
        <v>900</v>
      </c>
      <c r="CN19" s="4">
        <f t="shared" ca="1" si="93"/>
        <v>20</v>
      </c>
      <c r="CO19" s="34"/>
      <c r="CP19" s="4">
        <f t="shared" ca="1" si="118"/>
        <v>420</v>
      </c>
      <c r="CQ19" s="4">
        <f t="shared" ca="1" si="94"/>
        <v>3800</v>
      </c>
      <c r="CR19" s="4">
        <f t="shared" ca="1" si="95"/>
        <v>2200</v>
      </c>
      <c r="CS19" s="4">
        <f t="shared" ca="1" si="96"/>
        <v>10</v>
      </c>
      <c r="CT19" s="4">
        <f t="shared" ca="1" si="97"/>
        <v>20</v>
      </c>
      <c r="CU19" s="4">
        <f t="shared" ca="1" si="98"/>
        <v>30</v>
      </c>
      <c r="CV19" s="4">
        <f t="shared" ca="1" si="99"/>
        <v>30</v>
      </c>
      <c r="CW19" s="4">
        <f t="shared" ca="1" si="100"/>
        <v>20</v>
      </c>
      <c r="CX19" s="4">
        <f t="shared" ca="1" si="101"/>
        <v>12</v>
      </c>
      <c r="CY19" s="4">
        <f t="shared" ca="1" si="102"/>
        <v>280</v>
      </c>
      <c r="CZ19" s="4">
        <f t="shared" ca="1" si="103"/>
        <v>4000</v>
      </c>
      <c r="DA19" s="4">
        <f t="shared" ca="1" si="104"/>
        <v>20</v>
      </c>
      <c r="DB19" s="4">
        <f t="shared" ca="1" si="105"/>
        <v>200</v>
      </c>
      <c r="DC19" s="4">
        <f t="shared" ca="1" si="106"/>
        <v>210</v>
      </c>
      <c r="DD19" s="4">
        <f t="shared" ca="1" si="107"/>
        <v>200</v>
      </c>
      <c r="DE19" s="36"/>
      <c r="DF19" s="36"/>
      <c r="DG19" s="36"/>
      <c r="DH19" s="36"/>
      <c r="DI19" s="36"/>
      <c r="DJ19" s="36"/>
      <c r="DK19" s="36"/>
      <c r="DL19" s="34"/>
      <c r="DM19" s="34"/>
      <c r="DN19" s="34"/>
      <c r="DO19" s="34"/>
      <c r="DP19" s="34"/>
      <c r="DQ19" s="34"/>
      <c r="DR19" s="4">
        <f t="shared" ca="1" si="108"/>
        <v>20</v>
      </c>
      <c r="DS19" s="4">
        <f t="shared" ca="1" si="109"/>
        <v>15</v>
      </c>
      <c r="DT19" s="4">
        <f t="shared" ca="1" si="110"/>
        <v>20</v>
      </c>
      <c r="DU19" s="36"/>
      <c r="DV19" s="8">
        <f t="shared" ca="1" si="111"/>
        <v>200</v>
      </c>
      <c r="DW19" s="266"/>
      <c r="DX19" s="162">
        <f t="shared" ca="1" si="113"/>
        <v>100</v>
      </c>
      <c r="DY19" s="4">
        <f t="shared" ca="1" si="114"/>
        <v>110</v>
      </c>
      <c r="DZ19" s="4">
        <f t="shared" ca="1" si="115"/>
        <v>180</v>
      </c>
      <c r="EA19" s="4">
        <f t="shared" ca="1" si="116"/>
        <v>300</v>
      </c>
      <c r="EB19" s="4">
        <f t="shared" ca="1" si="117"/>
        <v>330</v>
      </c>
      <c r="ED19" s="272" t="s">
        <v>31</v>
      </c>
      <c r="EE19" s="10" t="s">
        <v>163</v>
      </c>
      <c r="EF19" s="11">
        <v>71.75</v>
      </c>
    </row>
    <row r="20" spans="1:136" x14ac:dyDescent="0.15">
      <c r="A20" s="6" t="s">
        <v>339</v>
      </c>
      <c r="B20" s="3">
        <f t="shared" ca="1" si="65"/>
        <v>43958</v>
      </c>
      <c r="C20" s="36"/>
      <c r="D20" s="36"/>
      <c r="E20" s="21">
        <f t="shared" ca="1" si="0"/>
        <v>53.741999999999997</v>
      </c>
      <c r="F20" s="21">
        <f t="shared" ca="1" si="66"/>
        <v>48.58</v>
      </c>
      <c r="G20" s="36"/>
      <c r="H20" s="36"/>
      <c r="I20" s="21">
        <f t="shared" ca="1" si="1"/>
        <v>51.892999999999994</v>
      </c>
      <c r="J20" s="21">
        <f t="shared" ca="1" si="2"/>
        <v>46.067999999999998</v>
      </c>
      <c r="K20" s="36"/>
      <c r="L20" s="21">
        <f t="shared" ca="1" si="4"/>
        <v>72.796999999999997</v>
      </c>
      <c r="M20" s="21">
        <f t="shared" ca="1" si="5"/>
        <v>64.978999999999999</v>
      </c>
      <c r="N20" s="100">
        <f t="shared" ca="1" si="6"/>
        <v>71.72999999999999</v>
      </c>
      <c r="O20" s="21">
        <f t="shared" ca="1" si="7"/>
        <v>66.519000000000005</v>
      </c>
      <c r="P20" s="4">
        <f t="shared" ca="1" si="8"/>
        <v>57.342999999999989</v>
      </c>
      <c r="Q20" s="21">
        <f t="shared" ca="1" si="9"/>
        <v>54.392000000000003</v>
      </c>
      <c r="R20" s="21">
        <f t="shared" ca="1" si="10"/>
        <v>50.156999999999996</v>
      </c>
      <c r="S20" s="21">
        <f t="shared" ca="1" si="11"/>
        <v>63.664999999999999</v>
      </c>
      <c r="T20" s="21">
        <f t="shared" ca="1" si="12"/>
        <v>55.790000000000006</v>
      </c>
      <c r="U20" s="21">
        <f t="shared" ca="1" si="13"/>
        <v>52.254000000000005</v>
      </c>
      <c r="V20" s="21">
        <f t="shared" ca="1" si="14"/>
        <v>49.620000000000005</v>
      </c>
      <c r="W20" s="21">
        <f t="shared" ca="1" si="67"/>
        <v>49.72</v>
      </c>
      <c r="X20" s="21">
        <f t="shared" ca="1" si="68"/>
        <v>52.002000000000002</v>
      </c>
      <c r="Y20" s="100">
        <f t="shared" ca="1" si="15"/>
        <v>52.301000000000002</v>
      </c>
      <c r="Z20" s="21">
        <f t="shared" ca="1" si="69"/>
        <v>48.296999999999997</v>
      </c>
      <c r="AA20" s="21">
        <f t="shared" ca="1" si="16"/>
        <v>51.287000000000006</v>
      </c>
      <c r="AB20" s="21">
        <f t="shared" ca="1" si="17"/>
        <v>49.819000000000003</v>
      </c>
      <c r="AC20" s="21">
        <f t="shared" ca="1" si="18"/>
        <v>49.688000000000002</v>
      </c>
      <c r="AD20" s="4">
        <f t="shared" ca="1" si="19"/>
        <v>79.3</v>
      </c>
      <c r="AE20" s="21">
        <f t="shared" ca="1" si="20"/>
        <v>72.782000000000011</v>
      </c>
      <c r="AF20" s="21">
        <f t="shared" ca="1" si="21"/>
        <v>74.582999999999998</v>
      </c>
      <c r="AG20" s="21">
        <f t="shared" ca="1" si="22"/>
        <v>68.396999999999991</v>
      </c>
      <c r="AH20" s="101">
        <f t="shared" ca="1" si="23"/>
        <v>61.350999999999999</v>
      </c>
      <c r="AI20" s="21">
        <f t="shared" ca="1" si="24"/>
        <v>60.792000000000002</v>
      </c>
      <c r="AJ20" s="21">
        <f t="shared" ca="1" si="25"/>
        <v>56.217999999999996</v>
      </c>
      <c r="AK20" s="21">
        <f t="shared" ca="1" si="26"/>
        <v>51.443999999999996</v>
      </c>
      <c r="AL20" s="21">
        <f t="shared" ca="1" si="27"/>
        <v>49.891000000000005</v>
      </c>
      <c r="AM20" s="21">
        <f t="shared" ca="1" si="28"/>
        <v>73.510000000000005</v>
      </c>
      <c r="AN20" s="21">
        <f t="shared" ca="1" si="29"/>
        <v>71.381</v>
      </c>
      <c r="AO20" s="21">
        <f t="shared" ca="1" si="30"/>
        <v>60.679999999999993</v>
      </c>
      <c r="AP20" s="21">
        <f t="shared" ca="1" si="31"/>
        <v>52.531999999999996</v>
      </c>
      <c r="AQ20" s="21">
        <f t="shared" ca="1" si="32"/>
        <v>52.142000000000003</v>
      </c>
      <c r="AR20" s="21">
        <f t="shared" ca="1" si="33"/>
        <v>50.777000000000001</v>
      </c>
      <c r="AS20" s="21">
        <f t="shared" ca="1" si="34"/>
        <v>47.341999999999999</v>
      </c>
      <c r="AT20" s="202"/>
      <c r="AU20" s="202"/>
      <c r="AV20" s="202"/>
      <c r="AW20" s="202"/>
      <c r="AX20" s="202"/>
      <c r="AY20" s="202"/>
      <c r="AZ20" s="265"/>
      <c r="BA20" s="263"/>
      <c r="BB20" s="263"/>
      <c r="BC20" s="263"/>
      <c r="BD20" s="263"/>
      <c r="BE20" s="263"/>
      <c r="BF20" s="34"/>
      <c r="BG20" s="22">
        <f t="shared" ca="1" si="42"/>
        <v>70.197000000000003</v>
      </c>
      <c r="BH20" s="22">
        <f t="shared" ca="1" si="43"/>
        <v>63.816000000000003</v>
      </c>
      <c r="BI20" s="22">
        <f t="shared" ca="1" si="44"/>
        <v>54.200999999999993</v>
      </c>
      <c r="BJ20" s="268"/>
      <c r="BK20" s="22">
        <f t="shared" ca="1" si="70"/>
        <v>47.79</v>
      </c>
      <c r="BL20" s="22">
        <f t="shared" ca="1" si="71"/>
        <v>46.797000000000004</v>
      </c>
      <c r="BM20" s="22">
        <f t="shared" ca="1" si="72"/>
        <v>49.758000000000003</v>
      </c>
      <c r="BN20" s="262"/>
      <c r="BO20" s="262"/>
      <c r="BP20" s="33">
        <f t="shared" ca="1" si="73"/>
        <v>700</v>
      </c>
      <c r="BQ20" s="159">
        <f t="shared" ca="1" si="121"/>
        <v>300</v>
      </c>
      <c r="BR20" s="34"/>
      <c r="BS20" s="34"/>
      <c r="BT20" s="4">
        <f t="shared" ca="1" si="75"/>
        <v>280</v>
      </c>
      <c r="BU20" s="4">
        <f t="shared" ca="1" si="76"/>
        <v>210</v>
      </c>
      <c r="BV20" s="34"/>
      <c r="BW20" s="4">
        <f t="shared" ca="1" si="77"/>
        <v>75</v>
      </c>
      <c r="BX20" s="8">
        <f t="shared" ca="1" si="78"/>
        <v>75</v>
      </c>
      <c r="BY20" s="4">
        <f t="shared" ca="1" si="79"/>
        <v>8</v>
      </c>
      <c r="BZ20" s="4">
        <f t="shared" ca="1" si="80"/>
        <v>30</v>
      </c>
      <c r="CA20" s="4">
        <f t="shared" ca="1" si="122"/>
        <v>3000</v>
      </c>
      <c r="CB20" s="4">
        <f t="shared" ca="1" si="81"/>
        <v>2300</v>
      </c>
      <c r="CC20" s="4">
        <f t="shared" ca="1" si="82"/>
        <v>30</v>
      </c>
      <c r="CD20" s="4">
        <f t="shared" ca="1" si="83"/>
        <v>25</v>
      </c>
      <c r="CE20" s="4">
        <f t="shared" ca="1" si="84"/>
        <v>200</v>
      </c>
      <c r="CF20" s="4">
        <f t="shared" ca="1" si="85"/>
        <v>2000</v>
      </c>
      <c r="CG20" s="4">
        <f t="shared" ca="1" si="86"/>
        <v>12</v>
      </c>
      <c r="CH20" s="4">
        <f t="shared" ca="1" si="87"/>
        <v>500</v>
      </c>
      <c r="CI20" s="4">
        <f t="shared" ca="1" si="88"/>
        <v>210</v>
      </c>
      <c r="CJ20" s="4">
        <f t="shared" ca="1" si="89"/>
        <v>30</v>
      </c>
      <c r="CK20" s="4">
        <f t="shared" ca="1" si="90"/>
        <v>30</v>
      </c>
      <c r="CL20" s="4">
        <f t="shared" ca="1" si="91"/>
        <v>700</v>
      </c>
      <c r="CM20" s="4">
        <f t="shared" ca="1" si="92"/>
        <v>400</v>
      </c>
      <c r="CN20" s="4">
        <f t="shared" ca="1" si="93"/>
        <v>15</v>
      </c>
      <c r="CO20" s="4">
        <f t="shared" ca="1" si="50"/>
        <v>25</v>
      </c>
      <c r="CP20" s="4">
        <f t="shared" ca="1" si="118"/>
        <v>210</v>
      </c>
      <c r="CQ20" s="4">
        <f t="shared" ca="1" si="94"/>
        <v>4100</v>
      </c>
      <c r="CR20" s="4">
        <f t="shared" ca="1" si="95"/>
        <v>2200</v>
      </c>
      <c r="CS20" s="4">
        <f t="shared" ca="1" si="96"/>
        <v>10</v>
      </c>
      <c r="CT20" s="4">
        <f t="shared" ca="1" si="97"/>
        <v>15</v>
      </c>
      <c r="CU20" s="4">
        <f t="shared" ca="1" si="98"/>
        <v>40</v>
      </c>
      <c r="CV20" s="4">
        <f t="shared" ca="1" si="99"/>
        <v>20</v>
      </c>
      <c r="CW20" s="4">
        <f t="shared" ca="1" si="100"/>
        <v>15</v>
      </c>
      <c r="CX20" s="4">
        <f t="shared" ca="1" si="101"/>
        <v>10</v>
      </c>
      <c r="CY20" s="4">
        <f t="shared" ca="1" si="102"/>
        <v>410</v>
      </c>
      <c r="CZ20" s="4">
        <f t="shared" ca="1" si="103"/>
        <v>4000</v>
      </c>
      <c r="DA20" s="4">
        <f t="shared" ca="1" si="104"/>
        <v>20</v>
      </c>
      <c r="DB20" s="4">
        <f t="shared" ca="1" si="105"/>
        <v>190</v>
      </c>
      <c r="DC20" s="4">
        <f t="shared" ca="1" si="106"/>
        <v>220</v>
      </c>
      <c r="DD20" s="4">
        <f t="shared" ca="1" si="107"/>
        <v>180</v>
      </c>
      <c r="DE20" s="36"/>
      <c r="DF20" s="36"/>
      <c r="DG20" s="36"/>
      <c r="DH20" s="36"/>
      <c r="DI20" s="36"/>
      <c r="DJ20" s="36"/>
      <c r="DK20" s="36"/>
      <c r="DL20" s="34"/>
      <c r="DM20" s="34"/>
      <c r="DN20" s="34"/>
      <c r="DO20" s="34"/>
      <c r="DP20" s="34"/>
      <c r="DQ20" s="34"/>
      <c r="DR20" s="4">
        <f t="shared" ca="1" si="108"/>
        <v>30</v>
      </c>
      <c r="DS20" s="4">
        <f t="shared" ca="1" si="109"/>
        <v>25</v>
      </c>
      <c r="DT20" s="4">
        <f t="shared" ca="1" si="110"/>
        <v>20</v>
      </c>
      <c r="DU20" s="36"/>
      <c r="DV20" s="8">
        <f t="shared" ca="1" si="111"/>
        <v>240</v>
      </c>
      <c r="DW20" s="266"/>
      <c r="DX20" s="162">
        <f t="shared" ca="1" si="113"/>
        <v>200</v>
      </c>
      <c r="DY20" s="4">
        <f t="shared" ca="1" si="114"/>
        <v>200</v>
      </c>
      <c r="DZ20" s="4">
        <f t="shared" ca="1" si="115"/>
        <v>100</v>
      </c>
      <c r="EA20" s="4">
        <f t="shared" ca="1" si="116"/>
        <v>130</v>
      </c>
      <c r="EB20" s="4">
        <f t="shared" ca="1" si="117"/>
        <v>300</v>
      </c>
      <c r="ED20" s="273"/>
      <c r="EE20" t="s">
        <v>164</v>
      </c>
      <c r="EF20" s="12">
        <v>72.254000000000005</v>
      </c>
    </row>
    <row r="21" spans="1:136" x14ac:dyDescent="0.15">
      <c r="A21" s="6" t="s">
        <v>341</v>
      </c>
      <c r="B21" s="3">
        <f t="shared" ca="1" si="65"/>
        <v>43962</v>
      </c>
      <c r="C21" s="36"/>
      <c r="D21" s="36"/>
      <c r="E21" s="21">
        <f t="shared" ca="1" si="0"/>
        <v>53.661000000000001</v>
      </c>
      <c r="F21" s="21">
        <f t="shared" ca="1" si="66"/>
        <v>48.544000000000004</v>
      </c>
      <c r="G21" s="36"/>
      <c r="H21" s="36"/>
      <c r="I21" s="21">
        <f t="shared" ca="1" si="1"/>
        <v>51.856999999999992</v>
      </c>
      <c r="J21" s="21">
        <f t="shared" ca="1" si="2"/>
        <v>46.104999999999997</v>
      </c>
      <c r="K21" s="36"/>
      <c r="L21" s="21">
        <f t="shared" ca="1" si="4"/>
        <v>72.918999999999997</v>
      </c>
      <c r="M21" s="21">
        <f t="shared" ca="1" si="5"/>
        <v>65.072000000000003</v>
      </c>
      <c r="N21" s="100">
        <f t="shared" ca="1" si="6"/>
        <v>71.639999999999986</v>
      </c>
      <c r="O21" s="21">
        <f t="shared" ca="1" si="7"/>
        <v>66.498000000000005</v>
      </c>
      <c r="P21" s="4">
        <f t="shared" ca="1" si="8"/>
        <v>57.319999999999993</v>
      </c>
      <c r="Q21" s="21">
        <f t="shared" ca="1" si="9"/>
        <v>54.5</v>
      </c>
      <c r="R21" s="21">
        <f t="shared" ca="1" si="10"/>
        <v>50.102999999999994</v>
      </c>
      <c r="S21" s="21">
        <f t="shared" ca="1" si="11"/>
        <v>63.585000000000001</v>
      </c>
      <c r="T21" s="21">
        <f t="shared" ca="1" si="12"/>
        <v>55.667000000000002</v>
      </c>
      <c r="U21" s="21">
        <f t="shared" ca="1" si="13"/>
        <v>52.274000000000001</v>
      </c>
      <c r="V21" s="21">
        <f t="shared" ca="1" si="14"/>
        <v>49.613</v>
      </c>
      <c r="W21" s="21">
        <f t="shared" ca="1" si="67"/>
        <v>49.655000000000001</v>
      </c>
      <c r="X21" s="21">
        <f t="shared" ca="1" si="68"/>
        <v>51.85</v>
      </c>
      <c r="Y21" s="100">
        <f t="shared" ca="1" si="15"/>
        <v>52.287000000000006</v>
      </c>
      <c r="Z21" s="21">
        <f t="shared" ca="1" si="69"/>
        <v>48.290999999999997</v>
      </c>
      <c r="AA21" s="21">
        <f t="shared" ca="1" si="16"/>
        <v>51.294000000000004</v>
      </c>
      <c r="AB21" s="21">
        <f t="shared" ca="1" si="17"/>
        <v>49.835999999999999</v>
      </c>
      <c r="AC21" s="21">
        <f t="shared" ca="1" si="18"/>
        <v>49.701000000000001</v>
      </c>
      <c r="AD21" s="4">
        <f t="shared" ca="1" si="19"/>
        <v>79.287000000000006</v>
      </c>
      <c r="AE21" s="21">
        <f t="shared" ca="1" si="20"/>
        <v>72.841999999999999</v>
      </c>
      <c r="AF21" s="21">
        <f t="shared" ca="1" si="21"/>
        <v>74.613</v>
      </c>
      <c r="AG21" s="21">
        <f t="shared" ca="1" si="22"/>
        <v>68.47</v>
      </c>
      <c r="AH21" s="101">
        <f t="shared" ca="1" si="23"/>
        <v>60.922000000000004</v>
      </c>
      <c r="AI21" s="21">
        <f t="shared" ca="1" si="24"/>
        <v>60.841000000000001</v>
      </c>
      <c r="AJ21" s="21">
        <f t="shared" ca="1" si="25"/>
        <v>55.256</v>
      </c>
      <c r="AK21" s="21">
        <f t="shared" ca="1" si="26"/>
        <v>51.47699999999999</v>
      </c>
      <c r="AL21" s="21">
        <f t="shared" ca="1" si="27"/>
        <v>49.900000000000006</v>
      </c>
      <c r="AM21" s="21">
        <f t="shared" ca="1" si="28"/>
        <v>73.548000000000002</v>
      </c>
      <c r="AN21" s="21">
        <f t="shared" ca="1" si="29"/>
        <v>71.396999999999991</v>
      </c>
      <c r="AO21" s="21">
        <f t="shared" ca="1" si="30"/>
        <v>60.736999999999995</v>
      </c>
      <c r="AP21" s="21">
        <f t="shared" ca="1" si="31"/>
        <v>52.338000000000001</v>
      </c>
      <c r="AQ21" s="21">
        <f t="shared" ca="1" si="32"/>
        <v>52.151000000000003</v>
      </c>
      <c r="AR21" s="21">
        <f t="shared" ca="1" si="33"/>
        <v>50.689</v>
      </c>
      <c r="AS21" s="21">
        <f t="shared" ca="1" si="34"/>
        <v>47.341000000000001</v>
      </c>
      <c r="AT21" s="202"/>
      <c r="AU21" s="202"/>
      <c r="AV21" s="202"/>
      <c r="AW21" s="202"/>
      <c r="AX21" s="202"/>
      <c r="AY21" s="202"/>
      <c r="AZ21" s="265"/>
      <c r="BA21" s="263"/>
      <c r="BB21" s="263"/>
      <c r="BC21" s="263"/>
      <c r="BD21" s="263"/>
      <c r="BE21" s="263"/>
      <c r="BF21" s="34"/>
      <c r="BG21" s="22">
        <f t="shared" ca="1" si="42"/>
        <v>70.236999999999995</v>
      </c>
      <c r="BH21" s="22">
        <f t="shared" ca="1" si="43"/>
        <v>63.923000000000002</v>
      </c>
      <c r="BI21" s="22">
        <f t="shared" ca="1" si="44"/>
        <v>54.253</v>
      </c>
      <c r="BJ21" s="268"/>
      <c r="BK21" s="22">
        <f t="shared" ca="1" si="70"/>
        <v>47.777999999999999</v>
      </c>
      <c r="BL21" s="22">
        <f t="shared" ca="1" si="71"/>
        <v>46.775000000000006</v>
      </c>
      <c r="BM21" s="22">
        <f t="shared" ca="1" si="72"/>
        <v>49.767000000000003</v>
      </c>
      <c r="BN21" s="262"/>
      <c r="BO21" s="262"/>
      <c r="BP21" s="33">
        <f t="shared" ca="1" si="73"/>
        <v>750</v>
      </c>
      <c r="BQ21" s="159">
        <f t="shared" ca="1" si="121"/>
        <v>380</v>
      </c>
      <c r="BR21" s="34"/>
      <c r="BS21" s="34"/>
      <c r="BT21" s="4">
        <f t="shared" ca="1" si="75"/>
        <v>280</v>
      </c>
      <c r="BU21" s="4">
        <f t="shared" ca="1" si="76"/>
        <v>200</v>
      </c>
      <c r="BV21" s="34"/>
      <c r="BW21" s="4">
        <f t="shared" ca="1" si="77"/>
        <v>90</v>
      </c>
      <c r="BX21" s="8">
        <f t="shared" ca="1" si="78"/>
        <v>200</v>
      </c>
      <c r="BY21" s="4">
        <f t="shared" ca="1" si="79"/>
        <v>10</v>
      </c>
      <c r="BZ21" s="4">
        <f t="shared" ca="1" si="80"/>
        <v>12</v>
      </c>
      <c r="CA21" s="4">
        <f t="shared" ca="1" si="122"/>
        <v>2500</v>
      </c>
      <c r="CB21" s="4">
        <f t="shared" ca="1" si="81"/>
        <v>1900</v>
      </c>
      <c r="CC21" s="4">
        <f t="shared" ca="1" si="82"/>
        <v>30</v>
      </c>
      <c r="CD21" s="4">
        <f t="shared" ca="1" si="83"/>
        <v>20</v>
      </c>
      <c r="CE21" s="4">
        <f t="shared" ca="1" si="84"/>
        <v>200</v>
      </c>
      <c r="CF21" s="4">
        <f t="shared" ca="1" si="85"/>
        <v>2200</v>
      </c>
      <c r="CG21" s="4">
        <f t="shared" ca="1" si="86"/>
        <v>12</v>
      </c>
      <c r="CH21" s="4">
        <f t="shared" ca="1" si="87"/>
        <v>480</v>
      </c>
      <c r="CI21" s="4">
        <f t="shared" ca="1" si="88"/>
        <v>200</v>
      </c>
      <c r="CJ21" s="4">
        <f t="shared" ca="1" si="89"/>
        <v>30</v>
      </c>
      <c r="CK21" s="4">
        <f t="shared" ca="1" si="90"/>
        <v>30</v>
      </c>
      <c r="CL21" s="4">
        <f t="shared" ca="1" si="91"/>
        <v>900</v>
      </c>
      <c r="CM21" s="4">
        <f t="shared" ca="1" si="92"/>
        <v>900</v>
      </c>
      <c r="CN21" s="4">
        <f t="shared" ca="1" si="93"/>
        <v>15</v>
      </c>
      <c r="CO21" s="34"/>
      <c r="CP21" s="4">
        <f t="shared" ca="1" si="118"/>
        <v>280</v>
      </c>
      <c r="CQ21" s="4">
        <f t="shared" ca="1" si="94"/>
        <v>4000</v>
      </c>
      <c r="CR21" s="4">
        <f t="shared" ca="1" si="95"/>
        <v>1600</v>
      </c>
      <c r="CS21" s="4">
        <f t="shared" ca="1" si="96"/>
        <v>12</v>
      </c>
      <c r="CT21" s="4">
        <f t="shared" ca="1" si="97"/>
        <v>30</v>
      </c>
      <c r="CU21" s="4">
        <f t="shared" ca="1" si="98"/>
        <v>40</v>
      </c>
      <c r="CV21" s="4">
        <f t="shared" ca="1" si="99"/>
        <v>30</v>
      </c>
      <c r="CW21" s="4">
        <f t="shared" ca="1" si="100"/>
        <v>12</v>
      </c>
      <c r="CX21" s="4">
        <f t="shared" ca="1" si="101"/>
        <v>12</v>
      </c>
      <c r="CY21" s="4">
        <f t="shared" ca="1" si="102"/>
        <v>300</v>
      </c>
      <c r="CZ21" s="4">
        <f t="shared" ca="1" si="103"/>
        <v>3000</v>
      </c>
      <c r="DA21" s="4">
        <f t="shared" ca="1" si="104"/>
        <v>20</v>
      </c>
      <c r="DB21" s="4">
        <f t="shared" ca="1" si="105"/>
        <v>200</v>
      </c>
      <c r="DC21" s="4">
        <f t="shared" ca="1" si="106"/>
        <v>200</v>
      </c>
      <c r="DD21" s="4">
        <f t="shared" ca="1" si="107"/>
        <v>200</v>
      </c>
      <c r="DE21" s="36"/>
      <c r="DF21" s="36"/>
      <c r="DG21" s="36"/>
      <c r="DH21" s="36"/>
      <c r="DI21" s="36"/>
      <c r="DJ21" s="36"/>
      <c r="DK21" s="36"/>
      <c r="DL21" s="34"/>
      <c r="DM21" s="34"/>
      <c r="DN21" s="34"/>
      <c r="DO21" s="34"/>
      <c r="DP21" s="34"/>
      <c r="DQ21" s="34"/>
      <c r="DR21" s="4">
        <f t="shared" ca="1" si="108"/>
        <v>20</v>
      </c>
      <c r="DS21" s="4">
        <f t="shared" ca="1" si="109"/>
        <v>20</v>
      </c>
      <c r="DT21" s="4">
        <f t="shared" ca="1" si="110"/>
        <v>20</v>
      </c>
      <c r="DU21" s="36"/>
      <c r="DV21" s="8">
        <f t="shared" ca="1" si="111"/>
        <v>220</v>
      </c>
      <c r="DW21" s="266"/>
      <c r="DX21" s="162">
        <f t="shared" ca="1" si="113"/>
        <v>200</v>
      </c>
      <c r="DY21" s="4">
        <f t="shared" ca="1" si="114"/>
        <v>220</v>
      </c>
      <c r="DZ21" s="4">
        <f t="shared" ca="1" si="115"/>
        <v>280</v>
      </c>
      <c r="EA21" s="4">
        <f t="shared" ca="1" si="116"/>
        <v>320</v>
      </c>
      <c r="EB21" s="4">
        <f t="shared" ca="1" si="117"/>
        <v>380</v>
      </c>
      <c r="ED21" s="273"/>
      <c r="EE21" t="s">
        <v>165</v>
      </c>
      <c r="EF21" s="12">
        <v>72.254000000000005</v>
      </c>
    </row>
    <row r="22" spans="1:136" x14ac:dyDescent="0.15">
      <c r="A22" s="6" t="s">
        <v>342</v>
      </c>
      <c r="B22" s="3">
        <f t="shared" ca="1" si="65"/>
        <v>43969</v>
      </c>
      <c r="C22" s="36"/>
      <c r="D22" s="36"/>
      <c r="E22" s="21">
        <f t="shared" ca="1" si="0"/>
        <v>53.473999999999997</v>
      </c>
      <c r="F22" s="21">
        <f t="shared" ca="1" si="66"/>
        <v>48.475000000000001</v>
      </c>
      <c r="G22" s="36"/>
      <c r="H22" s="36"/>
      <c r="I22" s="21">
        <f t="shared" ca="1" si="1"/>
        <v>51.756999999999991</v>
      </c>
      <c r="J22" s="21">
        <f t="shared" ca="1" si="2"/>
        <v>46.054000000000002</v>
      </c>
      <c r="K22" s="36"/>
      <c r="L22" s="21">
        <f t="shared" ca="1" si="4"/>
        <v>72.795000000000002</v>
      </c>
      <c r="M22" s="21">
        <f t="shared" ca="1" si="5"/>
        <v>64.905000000000001</v>
      </c>
      <c r="N22" s="100">
        <f t="shared" ca="1" si="6"/>
        <v>71.528999999999996</v>
      </c>
      <c r="O22" s="21">
        <f t="shared" ca="1" si="7"/>
        <v>66.400000000000006</v>
      </c>
      <c r="P22" s="4">
        <f t="shared" ca="1" si="8"/>
        <v>57.364999999999995</v>
      </c>
      <c r="Q22" s="21">
        <f t="shared" ca="1" si="9"/>
        <v>54.356999999999999</v>
      </c>
      <c r="R22" s="21">
        <f t="shared" ca="1" si="10"/>
        <v>49.986999999999995</v>
      </c>
      <c r="S22" s="21">
        <f t="shared" ca="1" si="11"/>
        <v>63.375999999999998</v>
      </c>
      <c r="T22" s="21">
        <f t="shared" ca="1" si="12"/>
        <v>55.489000000000004</v>
      </c>
      <c r="U22" s="21">
        <f t="shared" ca="1" si="13"/>
        <v>52.235000000000007</v>
      </c>
      <c r="V22" s="21">
        <f t="shared" ca="1" si="14"/>
        <v>49.533000000000001</v>
      </c>
      <c r="W22" s="21">
        <f t="shared" ca="1" si="67"/>
        <v>49.644999999999996</v>
      </c>
      <c r="X22" s="21">
        <f t="shared" ca="1" si="68"/>
        <v>51.561</v>
      </c>
      <c r="Y22" s="100">
        <f t="shared" ca="1" si="15"/>
        <v>52.21</v>
      </c>
      <c r="Z22" s="21">
        <f t="shared" ca="1" si="69"/>
        <v>48.232999999999997</v>
      </c>
      <c r="AA22" s="21">
        <f t="shared" ca="1" si="16"/>
        <v>51.481999999999999</v>
      </c>
      <c r="AB22" s="21">
        <f t="shared" ca="1" si="17"/>
        <v>50.025999999999996</v>
      </c>
      <c r="AC22" s="21">
        <f t="shared" ca="1" si="18"/>
        <v>49.878</v>
      </c>
      <c r="AD22" s="4">
        <f t="shared" ca="1" si="19"/>
        <v>79.314999999999998</v>
      </c>
      <c r="AE22" s="21">
        <f t="shared" ca="1" si="20"/>
        <v>72.832999999999998</v>
      </c>
      <c r="AF22" s="21">
        <f t="shared" ca="1" si="21"/>
        <v>74.544000000000011</v>
      </c>
      <c r="AG22" s="21">
        <f t="shared" ca="1" si="22"/>
        <v>68.382000000000005</v>
      </c>
      <c r="AH22" s="101">
        <f t="shared" ca="1" si="23"/>
        <v>60.646999999999998</v>
      </c>
      <c r="AI22" s="21">
        <f t="shared" ca="1" si="24"/>
        <v>60.773000000000003</v>
      </c>
      <c r="AJ22" s="21">
        <f t="shared" ca="1" si="25"/>
        <v>55.212999999999994</v>
      </c>
      <c r="AK22" s="21">
        <f t="shared" ca="1" si="26"/>
        <v>51.533999999999992</v>
      </c>
      <c r="AL22" s="21">
        <f t="shared" ca="1" si="27"/>
        <v>49.974000000000004</v>
      </c>
      <c r="AM22" s="21">
        <f t="shared" ca="1" si="28"/>
        <v>73.424000000000007</v>
      </c>
      <c r="AN22" s="21">
        <f t="shared" ca="1" si="29"/>
        <v>71.28</v>
      </c>
      <c r="AO22" s="21">
        <f t="shared" ca="1" si="30"/>
        <v>60.638999999999996</v>
      </c>
      <c r="AP22" s="21">
        <f t="shared" ca="1" si="31"/>
        <v>52.134</v>
      </c>
      <c r="AQ22" s="21">
        <f t="shared" ca="1" si="32"/>
        <v>52.143000000000001</v>
      </c>
      <c r="AR22" s="21">
        <f t="shared" ca="1" si="33"/>
        <v>50.608000000000004</v>
      </c>
      <c r="AS22" s="21">
        <f t="shared" ca="1" si="34"/>
        <v>47.287000000000006</v>
      </c>
      <c r="AT22" s="202"/>
      <c r="AU22" s="202"/>
      <c r="AV22" s="202"/>
      <c r="AW22" s="202"/>
      <c r="AX22" s="202"/>
      <c r="AY22" s="202"/>
      <c r="AZ22" s="265"/>
      <c r="BA22" s="263"/>
      <c r="BB22" s="263"/>
      <c r="BC22" s="263"/>
      <c r="BD22" s="263"/>
      <c r="BE22" s="263"/>
      <c r="BF22" s="34"/>
      <c r="BG22" s="22">
        <f t="shared" ca="1" si="42"/>
        <v>70.186999999999998</v>
      </c>
      <c r="BH22" s="22">
        <f t="shared" ca="1" si="43"/>
        <v>63.819000000000003</v>
      </c>
      <c r="BI22" s="22">
        <f t="shared" ca="1" si="44"/>
        <v>54.180999999999997</v>
      </c>
      <c r="BJ22" s="268"/>
      <c r="BK22" s="22">
        <f t="shared" ca="1" si="70"/>
        <v>47.748000000000005</v>
      </c>
      <c r="BL22" s="22">
        <f t="shared" ca="1" si="71"/>
        <v>46.650000000000006</v>
      </c>
      <c r="BM22" s="22">
        <f t="shared" ca="1" si="72"/>
        <v>49.970000000000006</v>
      </c>
      <c r="BN22" s="262"/>
      <c r="BO22" s="262"/>
      <c r="BP22" s="33">
        <f t="shared" ca="1" si="73"/>
        <v>800</v>
      </c>
      <c r="BQ22" s="159">
        <f t="shared" ca="1" si="121"/>
        <v>390</v>
      </c>
      <c r="BR22" s="34"/>
      <c r="BS22" s="34"/>
      <c r="BT22" s="4">
        <f t="shared" ca="1" si="75"/>
        <v>300</v>
      </c>
      <c r="BU22" s="4">
        <f t="shared" ca="1" si="76"/>
        <v>180</v>
      </c>
      <c r="BV22" s="34"/>
      <c r="BW22" s="4">
        <f t="shared" ca="1" si="77"/>
        <v>100</v>
      </c>
      <c r="BX22" s="8">
        <f t="shared" ca="1" si="78"/>
        <v>65</v>
      </c>
      <c r="BY22" s="4">
        <f t="shared" ca="1" si="79"/>
        <v>8</v>
      </c>
      <c r="BZ22" s="4">
        <f t="shared" ca="1" si="80"/>
        <v>12</v>
      </c>
      <c r="CA22" s="4">
        <f t="shared" ca="1" si="122"/>
        <v>2500</v>
      </c>
      <c r="CB22" s="4">
        <f t="shared" ca="1" si="81"/>
        <v>2300</v>
      </c>
      <c r="CC22" s="4">
        <f t="shared" ca="1" si="82"/>
        <v>20</v>
      </c>
      <c r="CD22" s="4">
        <f t="shared" ca="1" si="83"/>
        <v>20</v>
      </c>
      <c r="CE22" s="4">
        <f t="shared" ca="1" si="84"/>
        <v>210</v>
      </c>
      <c r="CF22" s="4">
        <f t="shared" ca="1" si="85"/>
        <v>2000</v>
      </c>
      <c r="CG22" s="4">
        <f t="shared" ca="1" si="86"/>
        <v>10</v>
      </c>
      <c r="CH22" s="4">
        <f t="shared" ca="1" si="87"/>
        <v>480</v>
      </c>
      <c r="CI22" s="4">
        <f t="shared" ca="1" si="88"/>
        <v>230</v>
      </c>
      <c r="CJ22" s="4">
        <f t="shared" ca="1" si="89"/>
        <v>25</v>
      </c>
      <c r="CK22" s="4">
        <f t="shared" ca="1" si="90"/>
        <v>25</v>
      </c>
      <c r="CL22" s="4">
        <f t="shared" ca="1" si="91"/>
        <v>900</v>
      </c>
      <c r="CM22" s="4">
        <f t="shared" ca="1" si="92"/>
        <v>600</v>
      </c>
      <c r="CN22" s="4">
        <f t="shared" ca="1" si="93"/>
        <v>15</v>
      </c>
      <c r="CO22" s="4">
        <f t="shared" ca="1" si="50"/>
        <v>12</v>
      </c>
      <c r="CP22" s="4">
        <f t="shared" ca="1" si="118"/>
        <v>280</v>
      </c>
      <c r="CQ22" s="4">
        <f t="shared" ca="1" si="94"/>
        <v>3600</v>
      </c>
      <c r="CR22" s="4">
        <f t="shared" ca="1" si="95"/>
        <v>1700</v>
      </c>
      <c r="CS22" s="4">
        <f t="shared" ca="1" si="96"/>
        <v>10</v>
      </c>
      <c r="CT22" s="4">
        <f t="shared" ca="1" si="97"/>
        <v>25</v>
      </c>
      <c r="CU22" s="4">
        <f t="shared" ca="1" si="98"/>
        <v>35</v>
      </c>
      <c r="CV22" s="4">
        <f t="shared" ca="1" si="99"/>
        <v>20</v>
      </c>
      <c r="CW22" s="4">
        <f t="shared" ca="1" si="100"/>
        <v>10</v>
      </c>
      <c r="CX22" s="4">
        <f t="shared" ca="1" si="101"/>
        <v>12</v>
      </c>
      <c r="CY22" s="4">
        <f t="shared" ca="1" si="102"/>
        <v>750</v>
      </c>
      <c r="CZ22" s="4">
        <f t="shared" ca="1" si="103"/>
        <v>3800</v>
      </c>
      <c r="DA22" s="4">
        <f t="shared" ca="1" si="104"/>
        <v>20</v>
      </c>
      <c r="DB22" s="4">
        <f t="shared" ca="1" si="105"/>
        <v>150</v>
      </c>
      <c r="DC22" s="4">
        <f t="shared" ca="1" si="106"/>
        <v>170</v>
      </c>
      <c r="DD22" s="4">
        <f t="shared" ca="1" si="107"/>
        <v>120</v>
      </c>
      <c r="DE22" s="36"/>
      <c r="DF22" s="36"/>
      <c r="DG22" s="36"/>
      <c r="DH22" s="36"/>
      <c r="DI22" s="36"/>
      <c r="DJ22" s="36"/>
      <c r="DK22" s="36"/>
      <c r="DL22" s="34"/>
      <c r="DM22" s="34"/>
      <c r="DN22" s="34"/>
      <c r="DO22" s="34"/>
      <c r="DP22" s="34"/>
      <c r="DQ22" s="34"/>
      <c r="DR22" s="4">
        <f t="shared" ca="1" si="108"/>
        <v>30</v>
      </c>
      <c r="DS22" s="4">
        <f t="shared" ca="1" si="109"/>
        <v>12</v>
      </c>
      <c r="DT22" s="4">
        <f t="shared" ca="1" si="110"/>
        <v>15</v>
      </c>
      <c r="DU22" s="36"/>
      <c r="DV22" s="8">
        <f t="shared" ca="1" si="111"/>
        <v>230</v>
      </c>
      <c r="DW22" s="266"/>
      <c r="DX22" s="162">
        <f t="shared" ca="1" si="113"/>
        <v>200</v>
      </c>
      <c r="DY22" s="4">
        <f t="shared" ca="1" si="114"/>
        <v>180</v>
      </c>
      <c r="DZ22" s="4">
        <f t="shared" ca="1" si="115"/>
        <v>50</v>
      </c>
      <c r="EA22" s="4">
        <f t="shared" ca="1" si="116"/>
        <v>230</v>
      </c>
      <c r="EB22" s="4">
        <f t="shared" ca="1" si="117"/>
        <v>260</v>
      </c>
      <c r="ED22" s="274"/>
      <c r="EE22" s="13" t="s">
        <v>166</v>
      </c>
      <c r="EF22" s="14">
        <v>72.253</v>
      </c>
    </row>
    <row r="23" spans="1:136" x14ac:dyDescent="0.15">
      <c r="A23" s="6" t="s">
        <v>343</v>
      </c>
      <c r="B23" s="3">
        <f t="shared" ca="1" si="65"/>
        <v>43976</v>
      </c>
      <c r="C23" s="36"/>
      <c r="D23" s="36"/>
      <c r="E23" s="21">
        <f t="shared" ca="1" si="0"/>
        <v>53.456000000000003</v>
      </c>
      <c r="F23" s="21">
        <f t="shared" ca="1" si="66"/>
        <v>48.509</v>
      </c>
      <c r="G23" s="36"/>
      <c r="H23" s="36"/>
      <c r="I23" s="21">
        <f t="shared" ca="1" si="1"/>
        <v>51.750999999999991</v>
      </c>
      <c r="J23" s="21">
        <f t="shared" ca="1" si="2"/>
        <v>46.101999999999997</v>
      </c>
      <c r="K23" s="36"/>
      <c r="L23" s="21">
        <f t="shared" ca="1" si="4"/>
        <v>72.759999999999991</v>
      </c>
      <c r="M23" s="21">
        <f t="shared" ca="1" si="5"/>
        <v>64.861999999999995</v>
      </c>
      <c r="N23" s="100">
        <f t="shared" ca="1" si="6"/>
        <v>71.533999999999992</v>
      </c>
      <c r="O23" s="21">
        <f t="shared" ca="1" si="7"/>
        <v>66.365000000000009</v>
      </c>
      <c r="P23" s="4">
        <f t="shared" ca="1" si="8"/>
        <v>57.330999999999989</v>
      </c>
      <c r="Q23" s="21">
        <f t="shared" ca="1" si="9"/>
        <v>54.299000000000007</v>
      </c>
      <c r="R23" s="21">
        <f t="shared" ca="1" si="10"/>
        <v>50.018999999999991</v>
      </c>
      <c r="S23" s="21">
        <f t="shared" ca="1" si="11"/>
        <v>63.244999999999997</v>
      </c>
      <c r="T23" s="21">
        <f t="shared" ca="1" si="12"/>
        <v>55.257000000000005</v>
      </c>
      <c r="U23" s="21">
        <f t="shared" ca="1" si="13"/>
        <v>52.242000000000004</v>
      </c>
      <c r="V23" s="21">
        <f t="shared" ca="1" si="14"/>
        <v>49.545999999999999</v>
      </c>
      <c r="W23" s="21">
        <f t="shared" ca="1" si="67"/>
        <v>49.664000000000001</v>
      </c>
      <c r="X23" s="21">
        <f t="shared" ca="1" si="68"/>
        <v>51.888000000000005</v>
      </c>
      <c r="Y23" s="100">
        <f t="shared" ca="1" si="15"/>
        <v>52.292000000000002</v>
      </c>
      <c r="Z23" s="21">
        <f t="shared" ca="1" si="69"/>
        <v>48.230999999999995</v>
      </c>
      <c r="AA23" s="21">
        <f t="shared" ca="1" si="16"/>
        <v>51.306000000000004</v>
      </c>
      <c r="AB23" s="21">
        <f t="shared" ca="1" si="17"/>
        <v>49.837000000000003</v>
      </c>
      <c r="AC23" s="21">
        <f t="shared" ca="1" si="18"/>
        <v>49.677999999999997</v>
      </c>
      <c r="AD23" s="4">
        <f t="shared" ca="1" si="19"/>
        <v>79.295999999999992</v>
      </c>
      <c r="AE23" s="21">
        <f t="shared" ca="1" si="20"/>
        <v>72.798000000000002</v>
      </c>
      <c r="AF23" s="21">
        <f t="shared" ca="1" si="21"/>
        <v>74.494</v>
      </c>
      <c r="AG23" s="21">
        <f t="shared" ca="1" si="22"/>
        <v>68.310999999999993</v>
      </c>
      <c r="AH23" s="101">
        <f t="shared" ca="1" si="23"/>
        <v>60.620000000000005</v>
      </c>
      <c r="AI23" s="21">
        <f t="shared" ca="1" si="24"/>
        <v>60.692</v>
      </c>
      <c r="AJ23" s="21">
        <f t="shared" ca="1" si="25"/>
        <v>55.134999999999998</v>
      </c>
      <c r="AK23" s="21">
        <f t="shared" ca="1" si="26"/>
        <v>51.463999999999999</v>
      </c>
      <c r="AL23" s="21">
        <f t="shared" ca="1" si="27"/>
        <v>49.847999999999999</v>
      </c>
      <c r="AM23" s="21">
        <f t="shared" ca="1" si="28"/>
        <v>73.375</v>
      </c>
      <c r="AN23" s="21">
        <f t="shared" ca="1" si="29"/>
        <v>71.247</v>
      </c>
      <c r="AO23" s="21">
        <f t="shared" ca="1" si="30"/>
        <v>60.613</v>
      </c>
      <c r="AP23" s="21">
        <f t="shared" ca="1" si="31"/>
        <v>52.2</v>
      </c>
      <c r="AQ23" s="21">
        <f t="shared" ca="1" si="32"/>
        <v>52.066000000000003</v>
      </c>
      <c r="AR23" s="21">
        <f t="shared" ca="1" si="33"/>
        <v>50.619</v>
      </c>
      <c r="AS23" s="21">
        <f t="shared" ca="1" si="34"/>
        <v>47.335000000000001</v>
      </c>
      <c r="AT23" s="202"/>
      <c r="AU23" s="202"/>
      <c r="AV23" s="202"/>
      <c r="AW23" s="202"/>
      <c r="AX23" s="202"/>
      <c r="AY23" s="202"/>
      <c r="AZ23" s="265"/>
      <c r="BA23" s="263"/>
      <c r="BB23" s="263"/>
      <c r="BC23" s="263"/>
      <c r="BD23" s="263"/>
      <c r="BE23" s="263"/>
      <c r="BF23" s="34"/>
      <c r="BG23" s="22">
        <f t="shared" ca="1" si="42"/>
        <v>70.254999999999995</v>
      </c>
      <c r="BH23" s="22">
        <f t="shared" ca="1" si="43"/>
        <v>63.844000000000001</v>
      </c>
      <c r="BI23" s="22">
        <f t="shared" ca="1" si="44"/>
        <v>54.199999999999996</v>
      </c>
      <c r="BJ23" s="268"/>
      <c r="BK23" s="22">
        <f t="shared" ca="1" si="70"/>
        <v>47.747</v>
      </c>
      <c r="BL23" s="22">
        <f t="shared" ca="1" si="71"/>
        <v>46.77000000000001</v>
      </c>
      <c r="BM23" s="22">
        <f t="shared" ca="1" si="72"/>
        <v>49.757000000000005</v>
      </c>
      <c r="BN23" s="262"/>
      <c r="BO23" s="262"/>
      <c r="BP23" s="33">
        <f t="shared" ca="1" si="73"/>
        <v>800</v>
      </c>
      <c r="BQ23" s="159">
        <f t="shared" ca="1" si="121"/>
        <v>420</v>
      </c>
      <c r="BR23" s="34"/>
      <c r="BS23" s="34"/>
      <c r="BT23" s="4">
        <f t="shared" ca="1" si="75"/>
        <v>320</v>
      </c>
      <c r="BU23" s="4">
        <f t="shared" ca="1" si="76"/>
        <v>200</v>
      </c>
      <c r="BV23" s="34"/>
      <c r="BW23" s="4">
        <f t="shared" ca="1" si="77"/>
        <v>80</v>
      </c>
      <c r="BX23" s="8">
        <f t="shared" ca="1" si="78"/>
        <v>100</v>
      </c>
      <c r="BY23" s="34"/>
      <c r="BZ23" s="4">
        <f t="shared" ca="1" si="80"/>
        <v>20</v>
      </c>
      <c r="CA23" s="4">
        <f t="shared" ca="1" si="122"/>
        <v>2400</v>
      </c>
      <c r="CB23" s="4">
        <f t="shared" ca="1" si="81"/>
        <v>2400</v>
      </c>
      <c r="CC23" s="4">
        <f t="shared" ca="1" si="82"/>
        <v>25</v>
      </c>
      <c r="CD23" s="4">
        <f t="shared" ca="1" si="83"/>
        <v>20</v>
      </c>
      <c r="CE23" s="4">
        <f t="shared" ca="1" si="84"/>
        <v>200</v>
      </c>
      <c r="CF23" s="4">
        <f t="shared" ca="1" si="85"/>
        <v>2100</v>
      </c>
      <c r="CG23" s="4">
        <f t="shared" ca="1" si="86"/>
        <v>12</v>
      </c>
      <c r="CH23" s="4">
        <f t="shared" ca="1" si="87"/>
        <v>420</v>
      </c>
      <c r="CI23" s="4">
        <f t="shared" ca="1" si="88"/>
        <v>210</v>
      </c>
      <c r="CJ23" s="4">
        <f t="shared" ca="1" si="89"/>
        <v>30</v>
      </c>
      <c r="CK23" s="4">
        <f t="shared" ca="1" si="90"/>
        <v>20</v>
      </c>
      <c r="CL23" s="4">
        <f t="shared" ca="1" si="91"/>
        <v>1000</v>
      </c>
      <c r="CM23" s="4">
        <f t="shared" ca="1" si="92"/>
        <v>900</v>
      </c>
      <c r="CN23" s="4">
        <f t="shared" ca="1" si="93"/>
        <v>25</v>
      </c>
      <c r="CO23" s="4">
        <f t="shared" ca="1" si="50"/>
        <v>20</v>
      </c>
      <c r="CP23" s="4">
        <f t="shared" ca="1" si="118"/>
        <v>300</v>
      </c>
      <c r="CQ23" s="4">
        <f t="shared" ca="1" si="94"/>
        <v>3800</v>
      </c>
      <c r="CR23" s="4">
        <f t="shared" ca="1" si="95"/>
        <v>1600</v>
      </c>
      <c r="CS23" s="4">
        <f t="shared" ca="1" si="96"/>
        <v>12</v>
      </c>
      <c r="CT23" s="4">
        <f t="shared" ca="1" si="97"/>
        <v>30</v>
      </c>
      <c r="CU23" s="4">
        <f t="shared" ca="1" si="98"/>
        <v>50</v>
      </c>
      <c r="CV23" s="4">
        <f t="shared" ca="1" si="99"/>
        <v>20</v>
      </c>
      <c r="CW23" s="4">
        <f t="shared" ca="1" si="100"/>
        <v>12</v>
      </c>
      <c r="CX23" s="4">
        <f t="shared" ca="1" si="101"/>
        <v>12</v>
      </c>
      <c r="CY23" s="4">
        <f t="shared" ca="1" si="102"/>
        <v>400</v>
      </c>
      <c r="CZ23" s="4">
        <f t="shared" ca="1" si="103"/>
        <v>3800</v>
      </c>
      <c r="DA23" s="4">
        <f t="shared" ca="1" si="104"/>
        <v>15</v>
      </c>
      <c r="DB23" s="4">
        <f t="shared" ca="1" si="105"/>
        <v>140</v>
      </c>
      <c r="DC23" s="4">
        <f t="shared" ca="1" si="106"/>
        <v>170</v>
      </c>
      <c r="DD23" s="4">
        <f t="shared" ca="1" si="107"/>
        <v>180</v>
      </c>
      <c r="DE23" s="36"/>
      <c r="DF23" s="36"/>
      <c r="DG23" s="36"/>
      <c r="DH23" s="36"/>
      <c r="DI23" s="36"/>
      <c r="DJ23" s="36"/>
      <c r="DK23" s="36"/>
      <c r="DL23" s="34"/>
      <c r="DM23" s="34"/>
      <c r="DN23" s="34"/>
      <c r="DO23" s="34"/>
      <c r="DP23" s="34"/>
      <c r="DQ23" s="34"/>
      <c r="DR23" s="4">
        <f t="shared" ca="1" si="108"/>
        <v>15</v>
      </c>
      <c r="DS23" s="4">
        <f t="shared" ca="1" si="109"/>
        <v>15</v>
      </c>
      <c r="DT23" s="4">
        <f t="shared" ca="1" si="110"/>
        <v>15</v>
      </c>
      <c r="DU23" s="36"/>
      <c r="DV23" s="8">
        <f t="shared" ca="1" si="111"/>
        <v>200</v>
      </c>
      <c r="DW23" s="266"/>
      <c r="DX23" s="162">
        <f t="shared" ca="1" si="113"/>
        <v>180</v>
      </c>
      <c r="DY23" s="4">
        <f t="shared" ca="1" si="114"/>
        <v>200</v>
      </c>
      <c r="DZ23" s="4">
        <f t="shared" ca="1" si="115"/>
        <v>220</v>
      </c>
      <c r="EA23" s="4">
        <f t="shared" ca="1" si="116"/>
        <v>320</v>
      </c>
      <c r="EB23" s="4">
        <f t="shared" ca="1" si="117"/>
        <v>320</v>
      </c>
      <c r="ED23" s="272" t="s">
        <v>32</v>
      </c>
      <c r="EE23" s="13" t="s">
        <v>167</v>
      </c>
      <c r="EF23" s="14">
        <v>70.289000000000001</v>
      </c>
    </row>
    <row r="24" spans="1:136" x14ac:dyDescent="0.15">
      <c r="A24" s="6" t="s">
        <v>344</v>
      </c>
      <c r="B24" s="3">
        <f t="shared" ca="1" si="65"/>
        <v>43983</v>
      </c>
      <c r="C24" s="36"/>
      <c r="D24" s="36"/>
      <c r="E24" s="21">
        <f t="shared" ca="1" si="0"/>
        <v>53.376999999999995</v>
      </c>
      <c r="F24" s="21">
        <f t="shared" ca="1" si="66"/>
        <v>48.463000000000008</v>
      </c>
      <c r="G24" s="36"/>
      <c r="H24" s="36"/>
      <c r="I24" s="21">
        <f t="shared" ca="1" si="1"/>
        <v>51.650999999999996</v>
      </c>
      <c r="J24" s="21">
        <f t="shared" ca="1" si="2"/>
        <v>46.101999999999997</v>
      </c>
      <c r="K24" s="36"/>
      <c r="L24" s="21">
        <f t="shared" ca="1" si="4"/>
        <v>72.679000000000002</v>
      </c>
      <c r="M24" s="21">
        <f t="shared" ca="1" si="5"/>
        <v>64.798000000000002</v>
      </c>
      <c r="N24" s="100">
        <f t="shared" ca="1" si="6"/>
        <v>71.515999999999991</v>
      </c>
      <c r="O24" s="21">
        <f t="shared" ca="1" si="7"/>
        <v>66.257000000000005</v>
      </c>
      <c r="P24" s="4">
        <f t="shared" ca="1" si="8"/>
        <v>57.286999999999992</v>
      </c>
      <c r="Q24" s="21">
        <f t="shared" ca="1" si="9"/>
        <v>54.212000000000003</v>
      </c>
      <c r="R24" s="21">
        <f t="shared" ca="1" si="10"/>
        <v>49.957999999999998</v>
      </c>
      <c r="S24" s="21">
        <f t="shared" ca="1" si="11"/>
        <v>65.658000000000001</v>
      </c>
      <c r="T24" s="21">
        <f t="shared" ca="1" si="12"/>
        <v>55.091000000000008</v>
      </c>
      <c r="U24" s="21">
        <f t="shared" ca="1" si="13"/>
        <v>52.222000000000008</v>
      </c>
      <c r="V24" s="21">
        <f t="shared" ca="1" si="14"/>
        <v>49.506</v>
      </c>
      <c r="W24" s="21">
        <f t="shared" ca="1" si="67"/>
        <v>49.617999999999995</v>
      </c>
      <c r="X24" s="21">
        <f t="shared" ca="1" si="68"/>
        <v>51.539000000000001</v>
      </c>
      <c r="Y24" s="100">
        <f t="shared" ca="1" si="15"/>
        <v>52.276000000000003</v>
      </c>
      <c r="Z24" s="21">
        <f t="shared" ca="1" si="69"/>
        <v>48.205999999999996</v>
      </c>
      <c r="AA24" s="21">
        <f t="shared" ca="1" si="16"/>
        <v>51.255000000000003</v>
      </c>
      <c r="AB24" s="21">
        <f t="shared" ca="1" si="17"/>
        <v>49.813000000000002</v>
      </c>
      <c r="AC24" s="21">
        <f t="shared" ca="1" si="18"/>
        <v>49.652000000000001</v>
      </c>
      <c r="AD24" s="4">
        <f t="shared" ca="1" si="19"/>
        <v>79.256</v>
      </c>
      <c r="AE24" s="21">
        <f t="shared" ca="1" si="20"/>
        <v>72.748999999999995</v>
      </c>
      <c r="AF24" s="21">
        <f t="shared" ca="1" si="21"/>
        <v>74.411000000000001</v>
      </c>
      <c r="AG24" s="21">
        <f t="shared" ca="1" si="22"/>
        <v>68.216999999999999</v>
      </c>
      <c r="AH24" s="101">
        <f t="shared" ca="1" si="23"/>
        <v>60.515000000000001</v>
      </c>
      <c r="AI24" s="21">
        <f t="shared" ca="1" si="24"/>
        <v>60.655000000000001</v>
      </c>
      <c r="AJ24" s="21">
        <f t="shared" ca="1" si="25"/>
        <v>55.087999999999994</v>
      </c>
      <c r="AK24" s="21">
        <f t="shared" ca="1" si="26"/>
        <v>51.444999999999993</v>
      </c>
      <c r="AL24" s="21">
        <f t="shared" ca="1" si="27"/>
        <v>49.817999999999998</v>
      </c>
      <c r="AM24" s="21">
        <f t="shared" ca="1" si="28"/>
        <v>73.3</v>
      </c>
      <c r="AN24" s="21">
        <f t="shared" ca="1" si="29"/>
        <v>71.185000000000002</v>
      </c>
      <c r="AO24" s="21">
        <f t="shared" ca="1" si="30"/>
        <v>60.583999999999996</v>
      </c>
      <c r="AP24" s="21">
        <f t="shared" ca="1" si="31"/>
        <v>52.100999999999999</v>
      </c>
      <c r="AQ24" s="21">
        <f t="shared" ca="1" si="32"/>
        <v>52.02</v>
      </c>
      <c r="AR24" s="21">
        <f t="shared" ca="1" si="33"/>
        <v>50.555</v>
      </c>
      <c r="AS24" s="21">
        <f t="shared" ca="1" si="34"/>
        <v>47.271000000000001</v>
      </c>
      <c r="AT24" s="202"/>
      <c r="AU24" s="202"/>
      <c r="AV24" s="202"/>
      <c r="AW24" s="202"/>
      <c r="AX24" s="202"/>
      <c r="AY24" s="202"/>
      <c r="AZ24" s="265"/>
      <c r="BA24" s="263"/>
      <c r="BB24" s="263"/>
      <c r="BC24" s="263"/>
      <c r="BD24" s="263"/>
      <c r="BE24" s="263"/>
      <c r="BF24" s="34"/>
      <c r="BG24" s="22">
        <f t="shared" ca="1" si="42"/>
        <v>70.221999999999994</v>
      </c>
      <c r="BH24" s="22">
        <f t="shared" ca="1" si="43"/>
        <v>63.802999999999997</v>
      </c>
      <c r="BI24" s="22">
        <f t="shared" ca="1" si="44"/>
        <v>54.179999999999993</v>
      </c>
      <c r="BJ24" s="268"/>
      <c r="BK24" s="22">
        <f t="shared" ca="1" si="70"/>
        <v>47.733000000000004</v>
      </c>
      <c r="BL24" s="22">
        <f t="shared" ca="1" si="71"/>
        <v>46.619</v>
      </c>
      <c r="BM24" s="22">
        <f t="shared" ca="1" si="72"/>
        <v>49.74</v>
      </c>
      <c r="BN24" s="262"/>
      <c r="BO24" s="262"/>
      <c r="BP24" s="33">
        <f t="shared" ca="1" si="73"/>
        <v>800</v>
      </c>
      <c r="BQ24" s="7">
        <f ca="1">INDIRECT($A24&amp;"!$F$11")</f>
        <v>420</v>
      </c>
      <c r="BR24" s="34"/>
      <c r="BS24" s="34"/>
      <c r="BT24" s="4">
        <f t="shared" ca="1" si="75"/>
        <v>280</v>
      </c>
      <c r="BU24" s="4">
        <f t="shared" ca="1" si="76"/>
        <v>220</v>
      </c>
      <c r="BV24" s="34"/>
      <c r="BW24" s="4">
        <f t="shared" ca="1" si="77"/>
        <v>75</v>
      </c>
      <c r="BX24" s="8">
        <f t="shared" ca="1" si="78"/>
        <v>60</v>
      </c>
      <c r="BY24" s="34"/>
      <c r="BZ24" s="4">
        <f t="shared" ca="1" si="80"/>
        <v>15</v>
      </c>
      <c r="CA24" s="4">
        <f t="shared" ca="1" si="122"/>
        <v>2600</v>
      </c>
      <c r="CB24" s="4">
        <f t="shared" ca="1" si="81"/>
        <v>2300</v>
      </c>
      <c r="CC24" s="4">
        <f t="shared" ca="1" si="82"/>
        <v>20</v>
      </c>
      <c r="CD24" s="4">
        <f t="shared" ca="1" si="83"/>
        <v>20</v>
      </c>
      <c r="CE24" s="4">
        <f t="shared" ca="1" si="84"/>
        <v>220</v>
      </c>
      <c r="CF24" s="4">
        <f t="shared" ca="1" si="85"/>
        <v>2400</v>
      </c>
      <c r="CG24" s="4">
        <f t="shared" ca="1" si="86"/>
        <v>10</v>
      </c>
      <c r="CH24" s="4">
        <f t="shared" ca="1" si="87"/>
        <v>410</v>
      </c>
      <c r="CI24" s="4">
        <f t="shared" ca="1" si="88"/>
        <v>210</v>
      </c>
      <c r="CJ24" s="4">
        <f t="shared" ca="1" si="89"/>
        <v>30</v>
      </c>
      <c r="CK24" s="4">
        <f t="shared" ca="1" si="90"/>
        <v>25</v>
      </c>
      <c r="CL24" s="4">
        <f t="shared" ca="1" si="91"/>
        <v>900</v>
      </c>
      <c r="CM24" s="4">
        <f t="shared" ca="1" si="92"/>
        <v>700</v>
      </c>
      <c r="CN24" s="4">
        <f t="shared" ca="1" si="93"/>
        <v>25</v>
      </c>
      <c r="CO24" s="34"/>
      <c r="CP24" s="4">
        <f t="shared" ca="1" si="118"/>
        <v>280</v>
      </c>
      <c r="CQ24" s="4">
        <f t="shared" ca="1" si="94"/>
        <v>4000</v>
      </c>
      <c r="CR24" s="4">
        <f t="shared" ca="1" si="95"/>
        <v>1600</v>
      </c>
      <c r="CS24" s="4">
        <f t="shared" ca="1" si="96"/>
        <v>10</v>
      </c>
      <c r="CT24" s="4">
        <f t="shared" ca="1" si="97"/>
        <v>25</v>
      </c>
      <c r="CU24" s="4">
        <f t="shared" ca="1" si="98"/>
        <v>55</v>
      </c>
      <c r="CV24" s="4">
        <f t="shared" ca="1" si="99"/>
        <v>15</v>
      </c>
      <c r="CW24" s="4">
        <f t="shared" ca="1" si="100"/>
        <v>12</v>
      </c>
      <c r="CX24" s="4">
        <f t="shared" ca="1" si="101"/>
        <v>10</v>
      </c>
      <c r="CY24" s="4">
        <f t="shared" ca="1" si="102"/>
        <v>800</v>
      </c>
      <c r="CZ24" s="4">
        <f t="shared" ca="1" si="103"/>
        <v>3800</v>
      </c>
      <c r="DA24" s="4">
        <f t="shared" ca="1" si="104"/>
        <v>15</v>
      </c>
      <c r="DB24" s="4">
        <f t="shared" ca="1" si="105"/>
        <v>110</v>
      </c>
      <c r="DC24" s="4">
        <f t="shared" ca="1" si="106"/>
        <v>170</v>
      </c>
      <c r="DD24" s="4">
        <f t="shared" ca="1" si="107"/>
        <v>180</v>
      </c>
      <c r="DE24" s="36"/>
      <c r="DF24" s="36"/>
      <c r="DG24" s="36"/>
      <c r="DH24" s="36"/>
      <c r="DI24" s="36"/>
      <c r="DJ24" s="36"/>
      <c r="DK24" s="36"/>
      <c r="DL24" s="34"/>
      <c r="DM24" s="34"/>
      <c r="DN24" s="34"/>
      <c r="DO24" s="34"/>
      <c r="DP24" s="34"/>
      <c r="DQ24" s="34"/>
      <c r="DR24" s="4">
        <f t="shared" ca="1" si="108"/>
        <v>20</v>
      </c>
      <c r="DS24" s="4">
        <f t="shared" ca="1" si="109"/>
        <v>12</v>
      </c>
      <c r="DT24" s="4">
        <f t="shared" ca="1" si="110"/>
        <v>12</v>
      </c>
      <c r="DU24" s="36"/>
      <c r="DV24" s="8">
        <f t="shared" ca="1" si="111"/>
        <v>200</v>
      </c>
      <c r="DW24" s="266"/>
      <c r="DX24" s="162">
        <f t="shared" ca="1" si="113"/>
        <v>190</v>
      </c>
      <c r="DY24" s="4">
        <f t="shared" ca="1" si="114"/>
        <v>200</v>
      </c>
      <c r="DZ24" s="4">
        <f t="shared" ca="1" si="115"/>
        <v>110</v>
      </c>
      <c r="EA24" s="4">
        <f t="shared" ca="1" si="116"/>
        <v>80</v>
      </c>
      <c r="EB24" s="4">
        <f t="shared" ca="1" si="117"/>
        <v>190</v>
      </c>
      <c r="ED24" s="274"/>
      <c r="EE24" s="15" t="s">
        <v>168</v>
      </c>
      <c r="EF24" s="16">
        <v>70.567999999999998</v>
      </c>
    </row>
    <row r="25" spans="1:136" x14ac:dyDescent="0.15">
      <c r="A25" s="6" t="s">
        <v>348</v>
      </c>
      <c r="B25" s="3">
        <f t="shared" ca="1" si="65"/>
        <v>43990</v>
      </c>
      <c r="C25" s="36"/>
      <c r="D25" s="36"/>
      <c r="E25" s="21">
        <f t="shared" ca="1" si="0"/>
        <v>53.280999999999999</v>
      </c>
      <c r="F25" s="21">
        <f t="shared" ca="1" si="66"/>
        <v>48.418000000000006</v>
      </c>
      <c r="G25" s="36"/>
      <c r="H25" s="36"/>
      <c r="I25" s="21">
        <f t="shared" ca="1" si="1"/>
        <v>51.599999999999994</v>
      </c>
      <c r="J25" s="21">
        <f t="shared" ca="1" si="2"/>
        <v>46.100999999999999</v>
      </c>
      <c r="K25" s="36"/>
      <c r="L25" s="21">
        <f t="shared" ca="1" si="4"/>
        <v>72.602000000000004</v>
      </c>
      <c r="M25" s="21">
        <f t="shared" ca="1" si="5"/>
        <v>64.703000000000003</v>
      </c>
      <c r="N25" s="100">
        <f t="shared" ca="1" si="6"/>
        <v>71.522999999999996</v>
      </c>
      <c r="O25" s="21">
        <f t="shared" ca="1" si="7"/>
        <v>66.180000000000007</v>
      </c>
      <c r="P25" s="4">
        <f t="shared" ca="1" si="8"/>
        <v>57.302999999999997</v>
      </c>
      <c r="Q25" s="21">
        <f t="shared" ca="1" si="9"/>
        <v>54.114000000000004</v>
      </c>
      <c r="R25" s="21">
        <f t="shared" ca="1" si="10"/>
        <v>49.919999999999995</v>
      </c>
      <c r="S25" s="21">
        <f t="shared" ca="1" si="11"/>
        <v>62.328000000000003</v>
      </c>
      <c r="T25" s="21">
        <f t="shared" ca="1" si="12"/>
        <v>55.049000000000007</v>
      </c>
      <c r="U25" s="21">
        <f t="shared" ca="1" si="13"/>
        <v>52.171000000000006</v>
      </c>
      <c r="V25" s="21">
        <f t="shared" ca="1" si="14"/>
        <v>49.480000000000004</v>
      </c>
      <c r="W25" s="21">
        <f t="shared" ca="1" si="67"/>
        <v>49.578999999999994</v>
      </c>
      <c r="X25" s="21">
        <f t="shared" ca="1" si="68"/>
        <v>51.305999999999997</v>
      </c>
      <c r="Y25" s="100">
        <f t="shared" ca="1" si="15"/>
        <v>52.225000000000001</v>
      </c>
      <c r="Z25" s="21">
        <f t="shared" ca="1" si="69"/>
        <v>48.180999999999997</v>
      </c>
      <c r="AA25" s="21">
        <f t="shared" ca="1" si="16"/>
        <v>51.128</v>
      </c>
      <c r="AB25" s="21">
        <f t="shared" ca="1" si="17"/>
        <v>49.778999999999996</v>
      </c>
      <c r="AC25" s="21">
        <f t="shared" ca="1" si="18"/>
        <v>49.615000000000002</v>
      </c>
      <c r="AD25" s="4">
        <f t="shared" ca="1" si="19"/>
        <v>79.242999999999995</v>
      </c>
      <c r="AE25" s="21">
        <f t="shared" ca="1" si="20"/>
        <v>72.774000000000001</v>
      </c>
      <c r="AF25" s="21">
        <f t="shared" ca="1" si="21"/>
        <v>74.275000000000006</v>
      </c>
      <c r="AG25" s="21">
        <f t="shared" ca="1" si="22"/>
        <v>68.106999999999999</v>
      </c>
      <c r="AH25" s="101">
        <f t="shared" ca="1" si="23"/>
        <v>60.514000000000003</v>
      </c>
      <c r="AI25" s="21">
        <f t="shared" ca="1" si="24"/>
        <v>60.541000000000004</v>
      </c>
      <c r="AJ25" s="21">
        <f t="shared" ca="1" si="25"/>
        <v>54.960999999999999</v>
      </c>
      <c r="AK25" s="21">
        <f t="shared" ca="1" si="26"/>
        <v>51.388999999999996</v>
      </c>
      <c r="AL25" s="21">
        <f t="shared" ca="1" si="27"/>
        <v>49.777000000000001</v>
      </c>
      <c r="AM25" s="21">
        <f t="shared" ca="1" si="28"/>
        <v>73.228999999999999</v>
      </c>
      <c r="AN25" s="21">
        <f t="shared" ca="1" si="29"/>
        <v>71.103999999999999</v>
      </c>
      <c r="AO25" s="21">
        <f t="shared" ca="1" si="30"/>
        <v>60.519999999999996</v>
      </c>
      <c r="AP25" s="21">
        <f t="shared" ca="1" si="31"/>
        <v>52.013999999999996</v>
      </c>
      <c r="AQ25" s="21">
        <f t="shared" ca="1" si="32"/>
        <v>51.933000000000007</v>
      </c>
      <c r="AR25" s="21">
        <f t="shared" ca="1" si="33"/>
        <v>50.53</v>
      </c>
      <c r="AS25" s="21">
        <f t="shared" ca="1" si="34"/>
        <v>47.251000000000005</v>
      </c>
      <c r="AT25" s="21">
        <f t="shared" ref="AT25:AT34" ca="1" si="123">$EF$46-INDIRECT($A25&amp;"!B37")</f>
        <v>85.105999999999995</v>
      </c>
      <c r="AU25" s="21">
        <f t="shared" ref="AU25:AU34" ca="1" si="124">$EF$47-INDIRECT($A25&amp;"!C37")</f>
        <v>81.814999999999998</v>
      </c>
      <c r="AV25" s="21">
        <f t="shared" ref="AV25:AV34" ca="1" si="125">$EF$48-INDIRECT($A25&amp;"!D37")</f>
        <v>80.676000000000002</v>
      </c>
      <c r="AW25" s="21">
        <f t="shared" ref="AW25:AW34" ca="1" si="126">$EF$49-INDIRECT($A25&amp;"!E37")</f>
        <v>80.286000000000001</v>
      </c>
      <c r="AX25" s="21">
        <f t="shared" ref="AX25:AX34" ca="1" si="127">$EF$50-INDIRECT($A25&amp;"!F37")</f>
        <v>78.579000000000008</v>
      </c>
      <c r="AY25" s="21">
        <f t="shared" ref="AY25:AY34" ca="1" si="128">$EF$51-INDIRECT($A25&amp;"!G37")</f>
        <v>68.241</v>
      </c>
      <c r="AZ25" s="265"/>
      <c r="BA25" s="263"/>
      <c r="BB25" s="263"/>
      <c r="BC25" s="263"/>
      <c r="BD25" s="263"/>
      <c r="BE25" s="263"/>
      <c r="BF25" s="34"/>
      <c r="BG25" s="22">
        <f t="shared" ca="1" si="42"/>
        <v>70.161000000000001</v>
      </c>
      <c r="BH25" s="22">
        <f t="shared" ca="1" si="43"/>
        <v>63.709000000000003</v>
      </c>
      <c r="BI25" s="22">
        <f t="shared" ca="1" si="44"/>
        <v>54.117999999999995</v>
      </c>
      <c r="BJ25" s="268"/>
      <c r="BK25" s="22">
        <f t="shared" ca="1" si="70"/>
        <v>47.716999999999999</v>
      </c>
      <c r="BL25" s="22">
        <f t="shared" ca="1" si="71"/>
        <v>46.605000000000004</v>
      </c>
      <c r="BM25" s="22">
        <f t="shared" ca="1" si="72"/>
        <v>49.7</v>
      </c>
      <c r="BN25" s="262"/>
      <c r="BO25" s="262"/>
      <c r="BP25" s="33">
        <f t="shared" ca="1" si="73"/>
        <v>750</v>
      </c>
      <c r="BQ25" s="159">
        <f t="shared" ca="1" si="121"/>
        <v>380</v>
      </c>
      <c r="BR25" s="34"/>
      <c r="BS25" s="34"/>
      <c r="BT25" s="4">
        <f t="shared" ca="1" si="75"/>
        <v>300</v>
      </c>
      <c r="BU25" s="4">
        <f t="shared" ca="1" si="76"/>
        <v>220</v>
      </c>
      <c r="BV25" s="34"/>
      <c r="BW25" s="4">
        <f t="shared" ca="1" si="77"/>
        <v>75</v>
      </c>
      <c r="BX25" s="8">
        <f t="shared" ca="1" si="78"/>
        <v>100</v>
      </c>
      <c r="BY25" s="34"/>
      <c r="BZ25" s="4">
        <f t="shared" ca="1" si="80"/>
        <v>25</v>
      </c>
      <c r="CA25" s="4">
        <f t="shared" ca="1" si="122"/>
        <v>2500</v>
      </c>
      <c r="CB25" s="4">
        <f t="shared" ca="1" si="81"/>
        <v>2600</v>
      </c>
      <c r="CC25" s="4">
        <f t="shared" ca="1" si="82"/>
        <v>15</v>
      </c>
      <c r="CD25" s="4">
        <f t="shared" ca="1" si="83"/>
        <v>25</v>
      </c>
      <c r="CE25" s="4">
        <f t="shared" ca="1" si="84"/>
        <v>260</v>
      </c>
      <c r="CF25" s="4">
        <f t="shared" ca="1" si="85"/>
        <v>2400</v>
      </c>
      <c r="CG25" s="4">
        <f t="shared" ca="1" si="86"/>
        <v>12</v>
      </c>
      <c r="CH25" s="4">
        <f t="shared" ca="1" si="87"/>
        <v>450</v>
      </c>
      <c r="CI25" s="4">
        <f t="shared" ca="1" si="88"/>
        <v>210</v>
      </c>
      <c r="CJ25" s="4">
        <f t="shared" ca="1" si="89"/>
        <v>35</v>
      </c>
      <c r="CK25" s="4">
        <f t="shared" ca="1" si="90"/>
        <v>25</v>
      </c>
      <c r="CL25" s="4">
        <f t="shared" ca="1" si="91"/>
        <v>1200</v>
      </c>
      <c r="CM25" s="4">
        <f t="shared" ca="1" si="92"/>
        <v>900</v>
      </c>
      <c r="CN25" s="4">
        <f t="shared" ca="1" si="93"/>
        <v>30</v>
      </c>
      <c r="CO25" s="34"/>
      <c r="CP25" s="4">
        <f t="shared" ca="1" si="118"/>
        <v>380</v>
      </c>
      <c r="CQ25" s="4">
        <f t="shared" ca="1" si="94"/>
        <v>4000</v>
      </c>
      <c r="CR25" s="4">
        <f t="shared" ca="1" si="95"/>
        <v>2000</v>
      </c>
      <c r="CS25" s="4">
        <f t="shared" ca="1" si="96"/>
        <v>10</v>
      </c>
      <c r="CT25" s="4">
        <f t="shared" ca="1" si="97"/>
        <v>30</v>
      </c>
      <c r="CU25" s="4">
        <f t="shared" ca="1" si="98"/>
        <v>60</v>
      </c>
      <c r="CV25" s="4">
        <f t="shared" ca="1" si="99"/>
        <v>20</v>
      </c>
      <c r="CW25" s="4">
        <f t="shared" ca="1" si="100"/>
        <v>15</v>
      </c>
      <c r="CX25" s="4">
        <f t="shared" ca="1" si="101"/>
        <v>12</v>
      </c>
      <c r="CY25" s="4">
        <f t="shared" ca="1" si="102"/>
        <v>400</v>
      </c>
      <c r="CZ25" s="4">
        <f t="shared" ca="1" si="103"/>
        <v>3500</v>
      </c>
      <c r="DA25" s="4">
        <f t="shared" ca="1" si="104"/>
        <v>15</v>
      </c>
      <c r="DB25" s="4">
        <f t="shared" ca="1" si="105"/>
        <v>110</v>
      </c>
      <c r="DC25" s="4">
        <f t="shared" ca="1" si="106"/>
        <v>150</v>
      </c>
      <c r="DD25" s="4">
        <f t="shared" ca="1" si="107"/>
        <v>200</v>
      </c>
      <c r="DE25" s="34"/>
      <c r="DF25" s="4">
        <f t="shared" ca="1" si="52"/>
        <v>2100</v>
      </c>
      <c r="DG25" s="4">
        <f t="shared" ca="1" si="53"/>
        <v>1300</v>
      </c>
      <c r="DH25" s="4">
        <f t="shared" ca="1" si="54"/>
        <v>280</v>
      </c>
      <c r="DI25" s="4">
        <f t="shared" ca="1" si="55"/>
        <v>1700</v>
      </c>
      <c r="DJ25" s="4">
        <f t="shared" ca="1" si="56"/>
        <v>1200</v>
      </c>
      <c r="DK25" s="36"/>
      <c r="DL25" s="34"/>
      <c r="DM25" s="34"/>
      <c r="DN25" s="34"/>
      <c r="DO25" s="34"/>
      <c r="DP25" s="34"/>
      <c r="DQ25" s="34"/>
      <c r="DR25" s="4">
        <f t="shared" ca="1" si="108"/>
        <v>20</v>
      </c>
      <c r="DS25" s="4">
        <f t="shared" ca="1" si="109"/>
        <v>15</v>
      </c>
      <c r="DT25" s="4">
        <f t="shared" ca="1" si="110"/>
        <v>20</v>
      </c>
      <c r="DU25" s="36"/>
      <c r="DV25" s="8">
        <f t="shared" ca="1" si="111"/>
        <v>220</v>
      </c>
      <c r="DW25" s="266"/>
      <c r="DX25" s="266"/>
      <c r="DY25" s="4">
        <f t="shared" ca="1" si="114"/>
        <v>220</v>
      </c>
      <c r="DZ25" s="4">
        <f t="shared" ca="1" si="115"/>
        <v>180</v>
      </c>
      <c r="EA25" s="4">
        <f t="shared" ca="1" si="116"/>
        <v>280</v>
      </c>
      <c r="EB25" s="4">
        <f t="shared" ca="1" si="117"/>
        <v>300</v>
      </c>
      <c r="ED25" s="272" t="s">
        <v>51</v>
      </c>
      <c r="EE25" s="10" t="s">
        <v>169</v>
      </c>
      <c r="EF25" s="17">
        <v>60.828000000000003</v>
      </c>
    </row>
    <row r="26" spans="1:136" x14ac:dyDescent="0.15">
      <c r="A26" s="6" t="s">
        <v>351</v>
      </c>
      <c r="B26" s="3">
        <f t="shared" ca="1" si="65"/>
        <v>43997</v>
      </c>
      <c r="C26" s="36"/>
      <c r="D26" s="36"/>
      <c r="E26" s="21">
        <f t="shared" ca="1" si="0"/>
        <v>53.232999999999997</v>
      </c>
      <c r="F26" s="21">
        <f t="shared" ca="1" si="66"/>
        <v>48.427000000000007</v>
      </c>
      <c r="G26" s="36"/>
      <c r="H26" s="36"/>
      <c r="I26" s="21">
        <f t="shared" ca="1" si="1"/>
        <v>51.643999999999991</v>
      </c>
      <c r="J26" s="21">
        <f t="shared" ca="1" si="2"/>
        <v>46.085999999999999</v>
      </c>
      <c r="K26" s="36"/>
      <c r="L26" s="21">
        <f t="shared" ca="1" si="4"/>
        <v>72.731999999999999</v>
      </c>
      <c r="M26" s="21">
        <f t="shared" ca="1" si="5"/>
        <v>64.807000000000002</v>
      </c>
      <c r="N26" s="100">
        <f t="shared" ca="1" si="6"/>
        <v>71.509999999999991</v>
      </c>
      <c r="O26" s="21">
        <f t="shared" ca="1" si="7"/>
        <v>66.113</v>
      </c>
      <c r="P26" s="4">
        <f t="shared" ca="1" si="8"/>
        <v>57.320999999999998</v>
      </c>
      <c r="Q26" s="21">
        <f t="shared" ca="1" si="9"/>
        <v>54.307000000000002</v>
      </c>
      <c r="R26" s="21">
        <f t="shared" ca="1" si="10"/>
        <v>49.931999999999995</v>
      </c>
      <c r="S26" s="21">
        <f t="shared" ca="1" si="11"/>
        <v>62.34</v>
      </c>
      <c r="T26" s="21">
        <f t="shared" ca="1" si="12"/>
        <v>55.028000000000006</v>
      </c>
      <c r="U26" s="21">
        <f t="shared" ca="1" si="13"/>
        <v>52.214000000000006</v>
      </c>
      <c r="V26" s="21">
        <f t="shared" ca="1" si="14"/>
        <v>49.515000000000001</v>
      </c>
      <c r="W26" s="21">
        <f t="shared" ca="1" si="67"/>
        <v>49.592999999999996</v>
      </c>
      <c r="X26" s="21">
        <f t="shared" ca="1" si="68"/>
        <v>51.344000000000001</v>
      </c>
      <c r="Y26" s="100">
        <f t="shared" ca="1" si="15"/>
        <v>52.113</v>
      </c>
      <c r="Z26" s="21">
        <f t="shared" ca="1" si="69"/>
        <v>48.202999999999996</v>
      </c>
      <c r="AA26" s="21">
        <f t="shared" ca="1" si="16"/>
        <v>51.17</v>
      </c>
      <c r="AB26" s="21">
        <f t="shared" ca="1" si="17"/>
        <v>49.802</v>
      </c>
      <c r="AC26" s="21">
        <f t="shared" ca="1" si="18"/>
        <v>49.646000000000001</v>
      </c>
      <c r="AD26" s="4">
        <f t="shared" ca="1" si="19"/>
        <v>79.239000000000004</v>
      </c>
      <c r="AE26" s="21">
        <f t="shared" ca="1" si="20"/>
        <v>72.813000000000002</v>
      </c>
      <c r="AF26" s="21">
        <f t="shared" ca="1" si="21"/>
        <v>74.372</v>
      </c>
      <c r="AG26" s="21">
        <f t="shared" ca="1" si="22"/>
        <v>68.221999999999994</v>
      </c>
      <c r="AH26" s="101">
        <f t="shared" ca="1" si="23"/>
        <v>60.617000000000004</v>
      </c>
      <c r="AI26" s="21">
        <f t="shared" ca="1" si="24"/>
        <v>60.596000000000004</v>
      </c>
      <c r="AJ26" s="21">
        <f t="shared" ca="1" si="25"/>
        <v>54.985999999999997</v>
      </c>
      <c r="AK26" s="21">
        <f t="shared" ca="1" si="26"/>
        <v>51.426999999999992</v>
      </c>
      <c r="AL26" s="21">
        <f t="shared" ca="1" si="27"/>
        <v>49.814000000000007</v>
      </c>
      <c r="AM26" s="21">
        <f t="shared" ca="1" si="28"/>
        <v>73.25200000000001</v>
      </c>
      <c r="AN26" s="21">
        <f t="shared" ca="1" si="29"/>
        <v>71.111000000000004</v>
      </c>
      <c r="AO26" s="21">
        <f t="shared" ca="1" si="30"/>
        <v>60.591999999999999</v>
      </c>
      <c r="AP26" s="21">
        <f t="shared" ca="1" si="31"/>
        <v>52.033999999999999</v>
      </c>
      <c r="AQ26" s="21">
        <f t="shared" ca="1" si="32"/>
        <v>52.099000000000004</v>
      </c>
      <c r="AR26" s="21">
        <f t="shared" ca="1" si="33"/>
        <v>50.546999999999997</v>
      </c>
      <c r="AS26" s="21">
        <f t="shared" ca="1" si="34"/>
        <v>47.266000000000005</v>
      </c>
      <c r="AT26" s="21">
        <f t="shared" ca="1" si="123"/>
        <v>85.137</v>
      </c>
      <c r="AU26" s="21">
        <f t="shared" ca="1" si="124"/>
        <v>82.35</v>
      </c>
      <c r="AV26" s="21">
        <f t="shared" ca="1" si="125"/>
        <v>77.555999999999997</v>
      </c>
      <c r="AW26" s="21">
        <f t="shared" ca="1" si="126"/>
        <v>80.22</v>
      </c>
      <c r="AX26" s="21">
        <f t="shared" ca="1" si="127"/>
        <v>78.664000000000001</v>
      </c>
      <c r="AY26" s="21">
        <f t="shared" ca="1" si="128"/>
        <v>68.415999999999997</v>
      </c>
      <c r="AZ26" s="265"/>
      <c r="BA26" s="263"/>
      <c r="BB26" s="263"/>
      <c r="BC26" s="263"/>
      <c r="BD26" s="263"/>
      <c r="BE26" s="263"/>
      <c r="BF26" s="34"/>
      <c r="BG26" s="22">
        <f t="shared" ca="1" si="42"/>
        <v>70.215000000000003</v>
      </c>
      <c r="BH26" s="22">
        <f t="shared" ca="1" si="43"/>
        <v>63.878</v>
      </c>
      <c r="BI26" s="22">
        <f t="shared" ca="1" si="44"/>
        <v>54.194999999999993</v>
      </c>
      <c r="BJ26" s="268"/>
      <c r="BK26" s="22">
        <f t="shared" ca="1" si="70"/>
        <v>47.707999999999998</v>
      </c>
      <c r="BL26" s="22">
        <f t="shared" ca="1" si="71"/>
        <v>46.778000000000006</v>
      </c>
      <c r="BM26" s="22">
        <f t="shared" ca="1" si="72"/>
        <v>49.729000000000006</v>
      </c>
      <c r="BN26" s="262"/>
      <c r="BO26" s="262"/>
      <c r="BP26" s="33">
        <f t="shared" ca="1" si="73"/>
        <v>800</v>
      </c>
      <c r="BQ26" s="159">
        <f t="shared" ca="1" si="121"/>
        <v>380</v>
      </c>
      <c r="BR26" s="34"/>
      <c r="BS26" s="34"/>
      <c r="BT26" s="4">
        <f t="shared" ca="1" si="75"/>
        <v>320</v>
      </c>
      <c r="BU26" s="4">
        <f t="shared" ca="1" si="76"/>
        <v>210</v>
      </c>
      <c r="BV26" s="34"/>
      <c r="BW26" s="4">
        <f t="shared" ca="1" si="77"/>
        <v>80</v>
      </c>
      <c r="BX26" s="8">
        <f t="shared" ca="1" si="78"/>
        <v>180</v>
      </c>
      <c r="BY26" s="34"/>
      <c r="BZ26" s="4">
        <f t="shared" ca="1" si="80"/>
        <v>12</v>
      </c>
      <c r="CA26" s="4">
        <f t="shared" ca="1" si="122"/>
        <v>3500</v>
      </c>
      <c r="CB26" s="4">
        <f t="shared" ca="1" si="81"/>
        <v>2400</v>
      </c>
      <c r="CC26" s="4">
        <f t="shared" ca="1" si="82"/>
        <v>20</v>
      </c>
      <c r="CD26" s="4">
        <f t="shared" ca="1" si="83"/>
        <v>20</v>
      </c>
      <c r="CE26" s="4">
        <f t="shared" ca="1" si="84"/>
        <v>290</v>
      </c>
      <c r="CF26" s="4">
        <f t="shared" ca="1" si="85"/>
        <v>2000</v>
      </c>
      <c r="CG26" s="4">
        <f t="shared" ca="1" si="86"/>
        <v>10</v>
      </c>
      <c r="CH26" s="4">
        <f t="shared" ca="1" si="87"/>
        <v>460</v>
      </c>
      <c r="CI26" s="4">
        <f t="shared" ca="1" si="88"/>
        <v>200</v>
      </c>
      <c r="CJ26" s="4">
        <f t="shared" ca="1" si="89"/>
        <v>35</v>
      </c>
      <c r="CK26" s="4">
        <f t="shared" ca="1" si="90"/>
        <v>25</v>
      </c>
      <c r="CL26" s="4">
        <f t="shared" ca="1" si="91"/>
        <v>800</v>
      </c>
      <c r="CM26" s="4">
        <f t="shared" ca="1" si="92"/>
        <v>500</v>
      </c>
      <c r="CN26" s="4">
        <f t="shared" ca="1" si="93"/>
        <v>25</v>
      </c>
      <c r="CO26" s="34"/>
      <c r="CP26" s="4">
        <f t="shared" ca="1" si="118"/>
        <v>250</v>
      </c>
      <c r="CQ26" s="4">
        <f t="shared" ca="1" si="94"/>
        <v>4000</v>
      </c>
      <c r="CR26" s="4">
        <f t="shared" ca="1" si="95"/>
        <v>2000</v>
      </c>
      <c r="CS26" s="4">
        <f t="shared" ca="1" si="96"/>
        <v>10</v>
      </c>
      <c r="CT26" s="4">
        <f t="shared" ca="1" si="97"/>
        <v>30</v>
      </c>
      <c r="CU26" s="4">
        <f t="shared" ca="1" si="98"/>
        <v>50</v>
      </c>
      <c r="CV26" s="4">
        <f t="shared" ca="1" si="99"/>
        <v>20</v>
      </c>
      <c r="CW26" s="4">
        <f t="shared" ca="1" si="100"/>
        <v>10</v>
      </c>
      <c r="CX26" s="4">
        <f t="shared" ca="1" si="101"/>
        <v>12</v>
      </c>
      <c r="CY26" s="4">
        <f t="shared" ca="1" si="102"/>
        <v>800</v>
      </c>
      <c r="CZ26" s="4">
        <f t="shared" ca="1" si="103"/>
        <v>3900</v>
      </c>
      <c r="DA26" s="4">
        <f t="shared" ca="1" si="104"/>
        <v>12</v>
      </c>
      <c r="DB26" s="4">
        <f t="shared" ca="1" si="105"/>
        <v>100</v>
      </c>
      <c r="DC26" s="4">
        <f t="shared" ca="1" si="106"/>
        <v>160</v>
      </c>
      <c r="DD26" s="4">
        <f t="shared" ca="1" si="107"/>
        <v>180</v>
      </c>
      <c r="DE26" s="34"/>
      <c r="DF26" s="4">
        <f t="shared" ca="1" si="52"/>
        <v>3000</v>
      </c>
      <c r="DG26" s="4">
        <f t="shared" ca="1" si="53"/>
        <v>1300</v>
      </c>
      <c r="DH26" s="4">
        <f t="shared" ca="1" si="54"/>
        <v>400</v>
      </c>
      <c r="DI26" s="4">
        <f t="shared" ca="1" si="55"/>
        <v>1800</v>
      </c>
      <c r="DJ26" s="4">
        <f t="shared" ca="1" si="56"/>
        <v>1200</v>
      </c>
      <c r="DK26" s="36"/>
      <c r="DL26" s="34"/>
      <c r="DM26" s="34"/>
      <c r="DN26" s="34"/>
      <c r="DO26" s="34"/>
      <c r="DP26" s="34"/>
      <c r="DQ26" s="34"/>
      <c r="DR26" s="4">
        <f t="shared" ca="1" si="108"/>
        <v>20</v>
      </c>
      <c r="DS26" s="4">
        <f t="shared" ca="1" si="109"/>
        <v>12</v>
      </c>
      <c r="DT26" s="4">
        <f t="shared" ca="1" si="110"/>
        <v>12</v>
      </c>
      <c r="DU26" s="36"/>
      <c r="DV26" s="8">
        <f t="shared" ca="1" si="111"/>
        <v>220</v>
      </c>
      <c r="DW26" s="266"/>
      <c r="DX26" s="162">
        <f t="shared" ca="1" si="113"/>
        <v>210</v>
      </c>
      <c r="DY26" s="4">
        <f t="shared" ca="1" si="114"/>
        <v>220</v>
      </c>
      <c r="DZ26" s="4">
        <f t="shared" ca="1" si="115"/>
        <v>60</v>
      </c>
      <c r="EA26" s="4">
        <f t="shared" ca="1" si="116"/>
        <v>200</v>
      </c>
      <c r="EB26" s="4">
        <f t="shared" ca="1" si="117"/>
        <v>220</v>
      </c>
      <c r="ED26" s="274"/>
      <c r="EE26" s="13" t="s">
        <v>170</v>
      </c>
      <c r="EF26" s="18">
        <v>60.832999999999998</v>
      </c>
    </row>
    <row r="27" spans="1:136" x14ac:dyDescent="0.15">
      <c r="A27" s="6" t="s">
        <v>354</v>
      </c>
      <c r="B27" s="3">
        <f t="shared" ca="1" si="65"/>
        <v>44004</v>
      </c>
      <c r="C27" s="36"/>
      <c r="D27" s="36"/>
      <c r="E27" s="21">
        <f t="shared" ca="1" si="0"/>
        <v>53.210999999999999</v>
      </c>
      <c r="F27" s="21">
        <f t="shared" ca="1" si="66"/>
        <v>48.496000000000002</v>
      </c>
      <c r="G27" s="36"/>
      <c r="H27" s="36"/>
      <c r="I27" s="21">
        <f t="shared" ca="1" si="1"/>
        <v>51.620999999999995</v>
      </c>
      <c r="J27" s="21">
        <f t="shared" ca="1" si="2"/>
        <v>46.099999999999994</v>
      </c>
      <c r="K27" s="36"/>
      <c r="L27" s="21">
        <f t="shared" ca="1" si="4"/>
        <v>72.587000000000003</v>
      </c>
      <c r="M27" s="21">
        <f t="shared" ca="1" si="5"/>
        <v>64.733000000000004</v>
      </c>
      <c r="N27" s="100">
        <f t="shared" ca="1" si="6"/>
        <v>71.514999999999986</v>
      </c>
      <c r="O27" s="21">
        <f t="shared" ca="1" si="7"/>
        <v>66.085000000000008</v>
      </c>
      <c r="P27" s="4">
        <f t="shared" ca="1" si="8"/>
        <v>58.384999999999991</v>
      </c>
      <c r="Q27" s="21">
        <f t="shared" ca="1" si="9"/>
        <v>54.152000000000001</v>
      </c>
      <c r="R27" s="21">
        <f t="shared" ca="1" si="10"/>
        <v>49.986999999999995</v>
      </c>
      <c r="S27" s="21">
        <f t="shared" ca="1" si="11"/>
        <v>62.311999999999998</v>
      </c>
      <c r="T27" s="21">
        <f t="shared" ca="1" si="12"/>
        <v>55.004000000000005</v>
      </c>
      <c r="U27" s="21">
        <f t="shared" ca="1" si="13"/>
        <v>52.223000000000006</v>
      </c>
      <c r="V27" s="21">
        <f t="shared" ca="1" si="14"/>
        <v>49.542999999999999</v>
      </c>
      <c r="W27" s="21">
        <f t="shared" ca="1" si="67"/>
        <v>49.711999999999996</v>
      </c>
      <c r="X27" s="21">
        <f t="shared" ca="1" si="68"/>
        <v>51.721000000000004</v>
      </c>
      <c r="Y27" s="100">
        <f t="shared" ca="1" si="15"/>
        <v>52.296000000000006</v>
      </c>
      <c r="Z27" s="21">
        <f t="shared" ca="1" si="69"/>
        <v>48.217999999999996</v>
      </c>
      <c r="AA27" s="21">
        <f t="shared" ca="1" si="16"/>
        <v>51.658000000000001</v>
      </c>
      <c r="AB27" s="21">
        <f t="shared" ca="1" si="17"/>
        <v>49.939</v>
      </c>
      <c r="AC27" s="21">
        <f t="shared" ca="1" si="18"/>
        <v>49.795000000000002</v>
      </c>
      <c r="AD27" s="4">
        <f t="shared" ca="1" si="19"/>
        <v>79.251999999999995</v>
      </c>
      <c r="AE27" s="21">
        <f t="shared" ca="1" si="20"/>
        <v>72.751000000000005</v>
      </c>
      <c r="AF27" s="21">
        <f t="shared" ca="1" si="21"/>
        <v>74.100999999999999</v>
      </c>
      <c r="AG27" s="21">
        <f t="shared" ca="1" si="22"/>
        <v>68.031000000000006</v>
      </c>
      <c r="AH27" s="101">
        <f t="shared" ca="1" si="23"/>
        <v>60.378999999999998</v>
      </c>
      <c r="AI27" s="21">
        <f t="shared" ca="1" si="24"/>
        <v>60.548999999999999</v>
      </c>
      <c r="AJ27" s="21">
        <f t="shared" ca="1" si="25"/>
        <v>54.941999999999993</v>
      </c>
      <c r="AK27" s="21">
        <f t="shared" ca="1" si="26"/>
        <v>51.458999999999996</v>
      </c>
      <c r="AL27" s="21">
        <f t="shared" ca="1" si="27"/>
        <v>49.873000000000005</v>
      </c>
      <c r="AM27" s="21">
        <f t="shared" ca="1" si="28"/>
        <v>73.19</v>
      </c>
      <c r="AN27" s="21">
        <f t="shared" ca="1" si="29"/>
        <v>71.049000000000007</v>
      </c>
      <c r="AO27" s="21">
        <f t="shared" ca="1" si="30"/>
        <v>60.441999999999993</v>
      </c>
      <c r="AP27" s="21">
        <f t="shared" ca="1" si="31"/>
        <v>52.107999999999997</v>
      </c>
      <c r="AQ27" s="21">
        <f t="shared" ca="1" si="32"/>
        <v>54.464000000000006</v>
      </c>
      <c r="AR27" s="21">
        <f t="shared" ca="1" si="33"/>
        <v>50.619</v>
      </c>
      <c r="AS27" s="21">
        <f t="shared" ca="1" si="34"/>
        <v>47.287000000000006</v>
      </c>
      <c r="AT27" s="21">
        <f t="shared" ca="1" si="123"/>
        <v>85.091999999999999</v>
      </c>
      <c r="AU27" s="21">
        <f t="shared" ca="1" si="124"/>
        <v>82.295999999999992</v>
      </c>
      <c r="AV27" s="21">
        <f t="shared" ca="1" si="125"/>
        <v>80.5</v>
      </c>
      <c r="AW27" s="21">
        <f t="shared" ca="1" si="126"/>
        <v>80.114000000000004</v>
      </c>
      <c r="AX27" s="21">
        <f t="shared" ca="1" si="127"/>
        <v>78.558999999999997</v>
      </c>
      <c r="AY27" s="21">
        <f t="shared" ca="1" si="128"/>
        <v>68.054000000000002</v>
      </c>
      <c r="AZ27" s="265"/>
      <c r="BA27" s="263"/>
      <c r="BB27" s="263"/>
      <c r="BC27" s="263"/>
      <c r="BD27" s="263"/>
      <c r="BE27" s="263"/>
      <c r="BF27" s="34"/>
      <c r="BG27" s="22">
        <f t="shared" ca="1" si="42"/>
        <v>70.244</v>
      </c>
      <c r="BH27" s="22">
        <f t="shared" ca="1" si="43"/>
        <v>63.817999999999998</v>
      </c>
      <c r="BI27" s="22">
        <f t="shared" ca="1" si="44"/>
        <v>54.176999999999992</v>
      </c>
      <c r="BJ27" s="268"/>
      <c r="BK27" s="22">
        <f t="shared" ca="1" si="70"/>
        <v>47.727000000000004</v>
      </c>
      <c r="BL27" s="22">
        <f t="shared" ca="1" si="71"/>
        <v>47.273000000000003</v>
      </c>
      <c r="BM27" s="22">
        <f t="shared" ca="1" si="72"/>
        <v>49.872</v>
      </c>
      <c r="BN27" s="262"/>
      <c r="BO27" s="262"/>
      <c r="BP27" s="33">
        <f t="shared" ca="1" si="73"/>
        <v>800</v>
      </c>
      <c r="BQ27" s="159">
        <f t="shared" ca="1" si="121"/>
        <v>520</v>
      </c>
      <c r="BR27" s="34"/>
      <c r="BS27" s="34"/>
      <c r="BT27" s="4">
        <f t="shared" ca="1" si="75"/>
        <v>300</v>
      </c>
      <c r="BU27" s="4">
        <f t="shared" ca="1" si="76"/>
        <v>220</v>
      </c>
      <c r="BV27" s="34"/>
      <c r="BW27" s="4">
        <f t="shared" ca="1" si="77"/>
        <v>100</v>
      </c>
      <c r="BX27" s="8">
        <f t="shared" ca="1" si="78"/>
        <v>300</v>
      </c>
      <c r="BY27" s="34"/>
      <c r="BZ27" s="4">
        <f t="shared" ca="1" si="80"/>
        <v>15</v>
      </c>
      <c r="CA27" s="4">
        <f t="shared" ca="1" si="122"/>
        <v>2800</v>
      </c>
      <c r="CB27" s="4">
        <f t="shared" ca="1" si="81"/>
        <v>2500</v>
      </c>
      <c r="CC27" s="4">
        <f t="shared" ca="1" si="82"/>
        <v>25</v>
      </c>
      <c r="CD27" s="4">
        <f t="shared" ca="1" si="83"/>
        <v>25</v>
      </c>
      <c r="CE27" s="4">
        <f t="shared" ca="1" si="84"/>
        <v>280</v>
      </c>
      <c r="CF27" s="4">
        <f t="shared" ca="1" si="85"/>
        <v>2400</v>
      </c>
      <c r="CG27" s="4">
        <f t="shared" ca="1" si="86"/>
        <v>10</v>
      </c>
      <c r="CH27" s="4">
        <f t="shared" ca="1" si="87"/>
        <v>600</v>
      </c>
      <c r="CI27" s="4">
        <f t="shared" ca="1" si="88"/>
        <v>200</v>
      </c>
      <c r="CJ27" s="4">
        <f t="shared" ca="1" si="89"/>
        <v>35</v>
      </c>
      <c r="CK27" s="4">
        <f t="shared" ca="1" si="90"/>
        <v>25</v>
      </c>
      <c r="CL27" s="4">
        <f t="shared" ca="1" si="91"/>
        <v>600</v>
      </c>
      <c r="CM27" s="4">
        <f t="shared" ca="1" si="92"/>
        <v>1200</v>
      </c>
      <c r="CN27" s="4">
        <f t="shared" ca="1" si="93"/>
        <v>30</v>
      </c>
      <c r="CO27" s="34"/>
      <c r="CP27" s="4">
        <f t="shared" ca="1" si="118"/>
        <v>300</v>
      </c>
      <c r="CQ27" s="4">
        <f t="shared" ca="1" si="94"/>
        <v>3500</v>
      </c>
      <c r="CR27" s="4">
        <f t="shared" ca="1" si="95"/>
        <v>1600</v>
      </c>
      <c r="CS27" s="4">
        <f t="shared" ca="1" si="96"/>
        <v>10</v>
      </c>
      <c r="CT27" s="4">
        <f t="shared" ca="1" si="97"/>
        <v>40</v>
      </c>
      <c r="CU27" s="4">
        <f t="shared" ca="1" si="98"/>
        <v>55</v>
      </c>
      <c r="CV27" s="4">
        <f t="shared" ca="1" si="99"/>
        <v>25</v>
      </c>
      <c r="CW27" s="4">
        <f t="shared" ca="1" si="100"/>
        <v>12</v>
      </c>
      <c r="CX27" s="4">
        <f t="shared" ca="1" si="101"/>
        <v>12</v>
      </c>
      <c r="CY27" s="4">
        <f t="shared" ca="1" si="102"/>
        <v>750</v>
      </c>
      <c r="CZ27" s="4">
        <f t="shared" ca="1" si="103"/>
        <v>4000</v>
      </c>
      <c r="DA27" s="4">
        <f t="shared" ca="1" si="104"/>
        <v>20</v>
      </c>
      <c r="DB27" s="4">
        <f t="shared" ca="1" si="105"/>
        <v>20</v>
      </c>
      <c r="DC27" s="4">
        <f t="shared" ca="1" si="106"/>
        <v>180</v>
      </c>
      <c r="DD27" s="4">
        <f t="shared" ca="1" si="107"/>
        <v>220</v>
      </c>
      <c r="DE27" s="34"/>
      <c r="DF27" s="4">
        <f t="shared" ca="1" si="52"/>
        <v>2800</v>
      </c>
      <c r="DG27" s="4">
        <f t="shared" ca="1" si="53"/>
        <v>1100</v>
      </c>
      <c r="DH27" s="4">
        <f t="shared" ca="1" si="54"/>
        <v>280</v>
      </c>
      <c r="DI27" s="4">
        <f t="shared" ca="1" si="55"/>
        <v>1600</v>
      </c>
      <c r="DJ27" s="4">
        <f t="shared" ca="1" si="56"/>
        <v>800</v>
      </c>
      <c r="DK27" s="36"/>
      <c r="DL27" s="34"/>
      <c r="DM27" s="34"/>
      <c r="DN27" s="34"/>
      <c r="DO27" s="34"/>
      <c r="DP27" s="34"/>
      <c r="DQ27" s="34"/>
      <c r="DR27" s="4">
        <f t="shared" ca="1" si="108"/>
        <v>15</v>
      </c>
      <c r="DS27" s="4">
        <f t="shared" ca="1" si="109"/>
        <v>12</v>
      </c>
      <c r="DT27" s="4">
        <f t="shared" ca="1" si="110"/>
        <v>20</v>
      </c>
      <c r="DU27" s="36"/>
      <c r="DV27" s="8">
        <f t="shared" ca="1" si="111"/>
        <v>220</v>
      </c>
      <c r="DW27" s="266"/>
      <c r="DX27" s="162">
        <f t="shared" ca="1" si="113"/>
        <v>220</v>
      </c>
      <c r="DY27" s="4">
        <f t="shared" ca="1" si="114"/>
        <v>220</v>
      </c>
      <c r="DZ27" s="4">
        <f t="shared" ca="1" si="115"/>
        <v>250</v>
      </c>
      <c r="EA27" s="4">
        <f t="shared" ca="1" si="116"/>
        <v>280</v>
      </c>
      <c r="EB27" s="4">
        <f t="shared" ca="1" si="117"/>
        <v>300</v>
      </c>
      <c r="ED27" s="272" t="s">
        <v>52</v>
      </c>
      <c r="EE27" s="10" t="s">
        <v>171</v>
      </c>
      <c r="EF27" s="11">
        <v>57.755000000000003</v>
      </c>
    </row>
    <row r="28" spans="1:136" x14ac:dyDescent="0.15">
      <c r="A28" s="6" t="s">
        <v>356</v>
      </c>
      <c r="B28" s="3">
        <f t="shared" ca="1" si="65"/>
        <v>44011</v>
      </c>
      <c r="C28" s="36"/>
      <c r="D28" s="36"/>
      <c r="E28" s="21">
        <f t="shared" ca="1" si="0"/>
        <v>53.634</v>
      </c>
      <c r="F28" s="21">
        <f t="shared" ca="1" si="66"/>
        <v>48.69</v>
      </c>
      <c r="G28" s="36"/>
      <c r="H28" s="36"/>
      <c r="I28" s="21">
        <f t="shared" ca="1" si="1"/>
        <v>52.025999999999996</v>
      </c>
      <c r="J28" s="21">
        <f t="shared" ca="1" si="2"/>
        <v>46.185999999999993</v>
      </c>
      <c r="K28" s="36"/>
      <c r="L28" s="21">
        <f t="shared" ca="1" si="4"/>
        <v>72.578999999999994</v>
      </c>
      <c r="M28" s="21">
        <f t="shared" ca="1" si="5"/>
        <v>64.772999999999996</v>
      </c>
      <c r="N28" s="100">
        <f t="shared" ca="1" si="6"/>
        <v>73.370999999999995</v>
      </c>
      <c r="O28" s="21">
        <f t="shared" ca="1" si="7"/>
        <v>65.986999999999995</v>
      </c>
      <c r="P28" s="4">
        <f t="shared" ca="1" si="8"/>
        <v>57.35499999999999</v>
      </c>
      <c r="Q28" s="21">
        <f t="shared" ca="1" si="9"/>
        <v>54.267000000000003</v>
      </c>
      <c r="R28" s="21">
        <f t="shared" ca="1" si="10"/>
        <v>50.206999999999994</v>
      </c>
      <c r="S28" s="21">
        <f t="shared" ca="1" si="11"/>
        <v>67.688000000000002</v>
      </c>
      <c r="T28" s="21">
        <f t="shared" ca="1" si="12"/>
        <v>55.792000000000002</v>
      </c>
      <c r="U28" s="21">
        <f t="shared" ca="1" si="13"/>
        <v>52.221000000000004</v>
      </c>
      <c r="V28" s="21">
        <f t="shared" ca="1" si="14"/>
        <v>49.673999999999999</v>
      </c>
      <c r="W28" s="21">
        <f t="shared" ca="1" si="67"/>
        <v>50.027999999999999</v>
      </c>
      <c r="X28" s="21">
        <f t="shared" ca="1" si="68"/>
        <v>53.149000000000001</v>
      </c>
      <c r="Y28" s="100">
        <f t="shared" ca="1" si="15"/>
        <v>56.308000000000007</v>
      </c>
      <c r="Z28" s="21">
        <f t="shared" ca="1" si="69"/>
        <v>48.381999999999998</v>
      </c>
      <c r="AA28" s="21">
        <f t="shared" ca="1" si="16"/>
        <v>51.593000000000004</v>
      </c>
      <c r="AB28" s="21">
        <f t="shared" ca="1" si="17"/>
        <v>49.875999999999998</v>
      </c>
      <c r="AC28" s="21">
        <f t="shared" ca="1" si="18"/>
        <v>49.779000000000003</v>
      </c>
      <c r="AD28" s="4">
        <f t="shared" ca="1" si="19"/>
        <v>79.204999999999998</v>
      </c>
      <c r="AE28" s="21">
        <f t="shared" ca="1" si="20"/>
        <v>72.748000000000005</v>
      </c>
      <c r="AF28" s="21">
        <f t="shared" ca="1" si="21"/>
        <v>74.13900000000001</v>
      </c>
      <c r="AG28" s="21">
        <f t="shared" ca="1" si="22"/>
        <v>68.003999999999991</v>
      </c>
      <c r="AH28" s="101">
        <f t="shared" ca="1" si="23"/>
        <v>60.667999999999999</v>
      </c>
      <c r="AI28" s="21">
        <f t="shared" ca="1" si="24"/>
        <v>60.701999999999998</v>
      </c>
      <c r="AJ28" s="21">
        <f t="shared" ca="1" si="25"/>
        <v>55.031999999999996</v>
      </c>
      <c r="AK28" s="21">
        <f t="shared" ca="1" si="26"/>
        <v>51.448999999999998</v>
      </c>
      <c r="AL28" s="21">
        <f t="shared" ca="1" si="27"/>
        <v>49.956000000000003</v>
      </c>
      <c r="AM28" s="21">
        <f t="shared" ca="1" si="28"/>
        <v>73.314999999999998</v>
      </c>
      <c r="AN28" s="21">
        <f t="shared" ca="1" si="29"/>
        <v>71.161000000000001</v>
      </c>
      <c r="AO28" s="21">
        <f t="shared" ca="1" si="30"/>
        <v>60.527000000000001</v>
      </c>
      <c r="AP28" s="21">
        <f t="shared" ca="1" si="31"/>
        <v>52.499000000000002</v>
      </c>
      <c r="AQ28" s="21">
        <f t="shared" ca="1" si="32"/>
        <v>54.264000000000003</v>
      </c>
      <c r="AR28" s="21">
        <f t="shared" ca="1" si="33"/>
        <v>50.97</v>
      </c>
      <c r="AS28" s="21">
        <f t="shared" ca="1" si="34"/>
        <v>47.423000000000002</v>
      </c>
      <c r="AT28" s="21">
        <f t="shared" ca="1" si="123"/>
        <v>87.126999999999995</v>
      </c>
      <c r="AU28" s="21">
        <f t="shared" ca="1" si="124"/>
        <v>82.442999999999998</v>
      </c>
      <c r="AV28" s="21">
        <f t="shared" ca="1" si="125"/>
        <v>82.295999999999992</v>
      </c>
      <c r="AW28" s="21">
        <f t="shared" ca="1" si="126"/>
        <v>81.754000000000005</v>
      </c>
      <c r="AX28" s="21">
        <f t="shared" ca="1" si="127"/>
        <v>78.591999999999999</v>
      </c>
      <c r="AY28" s="21">
        <f t="shared" ca="1" si="128"/>
        <v>68.045999999999992</v>
      </c>
      <c r="AZ28" s="265"/>
      <c r="BA28" s="263"/>
      <c r="BB28" s="263"/>
      <c r="BC28" s="263"/>
      <c r="BD28" s="263"/>
      <c r="BE28" s="263"/>
      <c r="BF28" s="34"/>
      <c r="BG28" s="22">
        <f t="shared" ca="1" si="42"/>
        <v>70.254999999999995</v>
      </c>
      <c r="BH28" s="22">
        <f t="shared" ca="1" si="43"/>
        <v>63.877000000000002</v>
      </c>
      <c r="BI28" s="22">
        <f t="shared" ca="1" si="44"/>
        <v>54.227999999999994</v>
      </c>
      <c r="BJ28" s="268"/>
      <c r="BK28" s="22">
        <f t="shared" ca="1" si="70"/>
        <v>47.864000000000004</v>
      </c>
      <c r="BL28" s="22">
        <f t="shared" ca="1" si="71"/>
        <v>51.478000000000009</v>
      </c>
      <c r="BM28" s="22">
        <f t="shared" ca="1" si="72"/>
        <v>49.834000000000003</v>
      </c>
      <c r="BN28" s="262"/>
      <c r="BO28" s="262"/>
      <c r="BP28" s="33">
        <f t="shared" ca="1" si="73"/>
        <v>480</v>
      </c>
      <c r="BQ28" s="159">
        <f t="shared" ca="1" si="121"/>
        <v>390</v>
      </c>
      <c r="BR28" s="34"/>
      <c r="BS28" s="34"/>
      <c r="BT28" s="4">
        <f t="shared" ca="1" si="75"/>
        <v>300</v>
      </c>
      <c r="BU28" s="4">
        <f t="shared" ca="1" si="76"/>
        <v>220</v>
      </c>
      <c r="BV28" s="34"/>
      <c r="BW28" s="4">
        <f t="shared" ca="1" si="77"/>
        <v>75</v>
      </c>
      <c r="BX28" s="8">
        <f t="shared" ca="1" si="78"/>
        <v>150</v>
      </c>
      <c r="BY28" s="4">
        <f t="shared" ca="1" si="79"/>
        <v>5</v>
      </c>
      <c r="BZ28" s="4">
        <f t="shared" ca="1" si="80"/>
        <v>12</v>
      </c>
      <c r="CA28" s="4">
        <f t="shared" ca="1" si="122"/>
        <v>3000</v>
      </c>
      <c r="CB28" s="4">
        <f t="shared" ca="1" si="81"/>
        <v>2600</v>
      </c>
      <c r="CC28" s="4">
        <f t="shared" ca="1" si="82"/>
        <v>15</v>
      </c>
      <c r="CD28" s="4">
        <f t="shared" ca="1" si="83"/>
        <v>12</v>
      </c>
      <c r="CE28" s="4">
        <f t="shared" ca="1" si="84"/>
        <v>250</v>
      </c>
      <c r="CF28" s="4">
        <f t="shared" ca="1" si="85"/>
        <v>2300</v>
      </c>
      <c r="CG28" s="4">
        <f t="shared" ca="1" si="86"/>
        <v>10</v>
      </c>
      <c r="CH28" s="4">
        <f t="shared" ca="1" si="87"/>
        <v>400</v>
      </c>
      <c r="CI28" s="4">
        <f t="shared" ca="1" si="88"/>
        <v>220</v>
      </c>
      <c r="CJ28" s="4">
        <f t="shared" ca="1" si="89"/>
        <v>20</v>
      </c>
      <c r="CK28" s="4">
        <f t="shared" ca="1" si="90"/>
        <v>25</v>
      </c>
      <c r="CL28" s="4">
        <f t="shared" ca="1" si="91"/>
        <v>35</v>
      </c>
      <c r="CM28" s="4">
        <f t="shared" ca="1" si="92"/>
        <v>1200</v>
      </c>
      <c r="CN28" s="4">
        <f t="shared" ca="1" si="93"/>
        <v>25</v>
      </c>
      <c r="CO28" s="34"/>
      <c r="CP28" s="4">
        <f t="shared" ca="1" si="118"/>
        <v>220</v>
      </c>
      <c r="CQ28" s="4">
        <f t="shared" ca="1" si="94"/>
        <v>4000</v>
      </c>
      <c r="CR28" s="4">
        <f t="shared" ca="1" si="95"/>
        <v>1700</v>
      </c>
      <c r="CS28" s="4">
        <f t="shared" ca="1" si="96"/>
        <v>10</v>
      </c>
      <c r="CT28" s="4">
        <f t="shared" ca="1" si="97"/>
        <v>30</v>
      </c>
      <c r="CU28" s="4">
        <f t="shared" ca="1" si="98"/>
        <v>75</v>
      </c>
      <c r="CV28" s="4">
        <f t="shared" ca="1" si="99"/>
        <v>20</v>
      </c>
      <c r="CW28" s="4">
        <f t="shared" ca="1" si="100"/>
        <v>12</v>
      </c>
      <c r="CX28" s="4">
        <f t="shared" ca="1" si="101"/>
        <v>12</v>
      </c>
      <c r="CY28" s="4">
        <f t="shared" ca="1" si="102"/>
        <v>600</v>
      </c>
      <c r="CZ28" s="4">
        <f t="shared" ca="1" si="103"/>
        <v>3800</v>
      </c>
      <c r="DA28" s="4">
        <f t="shared" ca="1" si="104"/>
        <v>12</v>
      </c>
      <c r="DB28" s="4">
        <f t="shared" ca="1" si="105"/>
        <v>30</v>
      </c>
      <c r="DC28" s="4">
        <f t="shared" ca="1" si="106"/>
        <v>180</v>
      </c>
      <c r="DD28" s="4">
        <f t="shared" ca="1" si="107"/>
        <v>140</v>
      </c>
      <c r="DE28" s="34"/>
      <c r="DF28" s="4">
        <f t="shared" ca="1" si="52"/>
        <v>2600</v>
      </c>
      <c r="DG28" s="4">
        <f t="shared" ca="1" si="53"/>
        <v>700</v>
      </c>
      <c r="DH28" s="4">
        <f t="shared" ca="1" si="54"/>
        <v>140</v>
      </c>
      <c r="DI28" s="4">
        <f t="shared" ca="1" si="55"/>
        <v>1400</v>
      </c>
      <c r="DJ28" s="4">
        <f t="shared" ca="1" si="56"/>
        <v>1200</v>
      </c>
      <c r="DK28" s="36"/>
      <c r="DL28" s="34"/>
      <c r="DM28" s="34"/>
      <c r="DN28" s="34"/>
      <c r="DO28" s="34"/>
      <c r="DP28" s="34"/>
      <c r="DQ28" s="34"/>
      <c r="DR28" s="4">
        <f t="shared" ca="1" si="108"/>
        <v>15</v>
      </c>
      <c r="DS28" s="4">
        <f t="shared" ca="1" si="109"/>
        <v>12</v>
      </c>
      <c r="DT28" s="4">
        <f t="shared" ca="1" si="110"/>
        <v>12</v>
      </c>
      <c r="DU28" s="36"/>
      <c r="DV28" s="8">
        <f t="shared" ca="1" si="111"/>
        <v>210</v>
      </c>
      <c r="DW28" s="162">
        <f t="shared" ca="1" si="112"/>
        <v>8</v>
      </c>
      <c r="DX28" s="162">
        <f t="shared" ca="1" si="113"/>
        <v>5</v>
      </c>
      <c r="DY28" s="4">
        <f t="shared" ca="1" si="114"/>
        <v>10</v>
      </c>
      <c r="DZ28" s="4">
        <f t="shared" ca="1" si="115"/>
        <v>65</v>
      </c>
      <c r="EA28" s="4">
        <f t="shared" ca="1" si="116"/>
        <v>200</v>
      </c>
      <c r="EB28" s="4">
        <f t="shared" ca="1" si="117"/>
        <v>310</v>
      </c>
      <c r="ED28" s="273"/>
      <c r="EE28" t="s">
        <v>172</v>
      </c>
      <c r="EF28" s="12">
        <v>57.741</v>
      </c>
    </row>
    <row r="29" spans="1:136" x14ac:dyDescent="0.15">
      <c r="A29" s="6" t="s">
        <v>357</v>
      </c>
      <c r="B29" s="3">
        <f t="shared" ca="1" si="65"/>
        <v>44018</v>
      </c>
      <c r="C29" s="36"/>
      <c r="D29" s="36"/>
      <c r="E29" s="21">
        <f t="shared" ca="1" si="0"/>
        <v>54.275999999999996</v>
      </c>
      <c r="F29" s="21">
        <f t="shared" ca="1" si="66"/>
        <v>48.963000000000008</v>
      </c>
      <c r="G29" s="36"/>
      <c r="H29" s="36"/>
      <c r="I29" s="21">
        <f t="shared" ca="1" si="1"/>
        <v>52.415999999999997</v>
      </c>
      <c r="J29" s="21">
        <f t="shared" ca="1" si="2"/>
        <v>46.375</v>
      </c>
      <c r="K29" s="36"/>
      <c r="L29" s="21">
        <f t="shared" ca="1" si="4"/>
        <v>72.59899999999999</v>
      </c>
      <c r="M29" s="21">
        <f t="shared" ca="1" si="5"/>
        <v>64.902000000000001</v>
      </c>
      <c r="N29" s="100">
        <f t="shared" ca="1" si="6"/>
        <v>73.254999999999995</v>
      </c>
      <c r="O29" s="21">
        <f t="shared" ca="1" si="7"/>
        <v>67.543000000000006</v>
      </c>
      <c r="P29" s="4">
        <f t="shared" ca="1" si="8"/>
        <v>57.487999999999992</v>
      </c>
      <c r="Q29" s="21">
        <f t="shared" ca="1" si="9"/>
        <v>54.469000000000001</v>
      </c>
      <c r="R29" s="21">
        <f t="shared" ca="1" si="10"/>
        <v>50.529999999999994</v>
      </c>
      <c r="S29" s="21">
        <f t="shared" ca="1" si="11"/>
        <v>68.525999999999996</v>
      </c>
      <c r="T29" s="21">
        <f t="shared" ca="1" si="12"/>
        <v>57.216000000000008</v>
      </c>
      <c r="U29" s="21">
        <f t="shared" ca="1" si="13"/>
        <v>52.309000000000005</v>
      </c>
      <c r="V29" s="21">
        <f t="shared" ca="1" si="14"/>
        <v>49.89</v>
      </c>
      <c r="W29" s="21">
        <f t="shared" ca="1" si="67"/>
        <v>50.41</v>
      </c>
      <c r="X29" s="21">
        <f t="shared" ca="1" si="68"/>
        <v>54.292000000000002</v>
      </c>
      <c r="Y29" s="100">
        <f t="shared" ca="1" si="15"/>
        <v>57.075000000000003</v>
      </c>
      <c r="Z29" s="21">
        <f t="shared" ca="1" si="69"/>
        <v>48.691000000000003</v>
      </c>
      <c r="AA29" s="21">
        <f t="shared" ca="1" si="16"/>
        <v>51.841000000000001</v>
      </c>
      <c r="AB29" s="21">
        <f t="shared" ca="1" si="17"/>
        <v>50.087000000000003</v>
      </c>
      <c r="AC29" s="21">
        <f t="shared" ca="1" si="18"/>
        <v>50.079000000000001</v>
      </c>
      <c r="AD29" s="4">
        <f t="shared" ca="1" si="19"/>
        <v>79.212999999999994</v>
      </c>
      <c r="AE29" s="21">
        <f t="shared" ca="1" si="20"/>
        <v>72.686999999999998</v>
      </c>
      <c r="AF29" s="21">
        <f t="shared" ca="1" si="21"/>
        <v>74.119</v>
      </c>
      <c r="AG29" s="21">
        <f t="shared" ca="1" si="22"/>
        <v>68.014999999999986</v>
      </c>
      <c r="AH29" s="101">
        <f t="shared" ca="1" si="23"/>
        <v>61.182000000000002</v>
      </c>
      <c r="AI29" s="21">
        <f t="shared" ca="1" si="24"/>
        <v>61.978999999999999</v>
      </c>
      <c r="AJ29" s="21">
        <f t="shared" ca="1" si="25"/>
        <v>55.311999999999998</v>
      </c>
      <c r="AK29" s="21">
        <f t="shared" ca="1" si="26"/>
        <v>51.556999999999995</v>
      </c>
      <c r="AL29" s="21">
        <f t="shared" ca="1" si="27"/>
        <v>50.195999999999998</v>
      </c>
      <c r="AM29" s="21">
        <f t="shared" ca="1" si="28"/>
        <v>73.596000000000004</v>
      </c>
      <c r="AN29" s="21">
        <f t="shared" ca="1" si="29"/>
        <v>71.554000000000002</v>
      </c>
      <c r="AO29" s="21">
        <f t="shared" ca="1" si="30"/>
        <v>60.676000000000002</v>
      </c>
      <c r="AP29" s="21">
        <f t="shared" ca="1" si="31"/>
        <v>53.137</v>
      </c>
      <c r="AQ29" s="21">
        <f t="shared" ca="1" si="32"/>
        <v>56.531000000000006</v>
      </c>
      <c r="AR29" s="21">
        <f t="shared" ca="1" si="33"/>
        <v>52.256999999999998</v>
      </c>
      <c r="AS29" s="21">
        <f t="shared" ca="1" si="34"/>
        <v>47.690000000000005</v>
      </c>
      <c r="AT29" s="21">
        <f t="shared" ca="1" si="123"/>
        <v>91.878</v>
      </c>
      <c r="AU29" s="21">
        <f t="shared" ca="1" si="124"/>
        <v>83.12299999999999</v>
      </c>
      <c r="AV29" s="21">
        <f t="shared" ca="1" si="125"/>
        <v>81.962999999999994</v>
      </c>
      <c r="AW29" s="21">
        <f t="shared" ca="1" si="126"/>
        <v>81.603000000000009</v>
      </c>
      <c r="AX29" s="21">
        <f t="shared" ca="1" si="127"/>
        <v>78.536000000000001</v>
      </c>
      <c r="AY29" s="21">
        <f t="shared" ca="1" si="128"/>
        <v>68.02600000000001</v>
      </c>
      <c r="AZ29" s="265"/>
      <c r="BA29" s="263"/>
      <c r="BB29" s="263"/>
      <c r="BC29" s="263"/>
      <c r="BD29" s="263"/>
      <c r="BE29" s="263"/>
      <c r="BF29" s="34"/>
      <c r="BG29" s="22">
        <f t="shared" ca="1" si="42"/>
        <v>70.326999999999998</v>
      </c>
      <c r="BH29" s="22">
        <f t="shared" ca="1" si="43"/>
        <v>63.905999999999999</v>
      </c>
      <c r="BI29" s="22">
        <f t="shared" ca="1" si="44"/>
        <v>54.334999999999994</v>
      </c>
      <c r="BJ29" s="268"/>
      <c r="BK29" s="22">
        <f t="shared" ca="1" si="70"/>
        <v>48.096000000000004</v>
      </c>
      <c r="BL29" s="22">
        <f t="shared" ca="1" si="71"/>
        <v>50.540000000000006</v>
      </c>
      <c r="BM29" s="22">
        <f t="shared" ca="1" si="72"/>
        <v>50.1</v>
      </c>
      <c r="BN29" s="262"/>
      <c r="BO29" s="262"/>
      <c r="BP29" s="33">
        <f t="shared" ca="1" si="73"/>
        <v>800</v>
      </c>
      <c r="BQ29" s="159">
        <f t="shared" ca="1" si="121"/>
        <v>400</v>
      </c>
      <c r="BR29" s="34"/>
      <c r="BS29" s="34"/>
      <c r="BT29" s="4">
        <f t="shared" ca="1" si="75"/>
        <v>300</v>
      </c>
      <c r="BU29" s="4">
        <f t="shared" ca="1" si="76"/>
        <v>220</v>
      </c>
      <c r="BV29" s="34"/>
      <c r="BW29" s="4">
        <f t="shared" ca="1" si="77"/>
        <v>100</v>
      </c>
      <c r="BX29" s="8">
        <f t="shared" ca="1" si="78"/>
        <v>500</v>
      </c>
      <c r="BY29" s="4">
        <f t="shared" ca="1" si="79"/>
        <v>3</v>
      </c>
      <c r="BZ29" s="4">
        <f t="shared" ca="1" si="80"/>
        <v>15</v>
      </c>
      <c r="CA29" s="4">
        <f t="shared" ca="1" si="122"/>
        <v>3000</v>
      </c>
      <c r="CB29" s="4">
        <f t="shared" ca="1" si="81"/>
        <v>2000</v>
      </c>
      <c r="CC29" s="4">
        <f t="shared" ca="1" si="82"/>
        <v>20</v>
      </c>
      <c r="CD29" s="4">
        <f t="shared" ca="1" si="83"/>
        <v>12</v>
      </c>
      <c r="CE29" s="4">
        <f t="shared" ca="1" si="84"/>
        <v>150</v>
      </c>
      <c r="CF29" s="4">
        <f t="shared" ca="1" si="85"/>
        <v>2200</v>
      </c>
      <c r="CG29" s="4">
        <f t="shared" ca="1" si="86"/>
        <v>10</v>
      </c>
      <c r="CH29" s="4">
        <f t="shared" ca="1" si="87"/>
        <v>450</v>
      </c>
      <c r="CI29" s="4">
        <f t="shared" ca="1" si="88"/>
        <v>200</v>
      </c>
      <c r="CJ29" s="4">
        <f t="shared" ca="1" si="89"/>
        <v>15</v>
      </c>
      <c r="CK29" s="4">
        <f t="shared" ca="1" si="90"/>
        <v>25</v>
      </c>
      <c r="CL29" s="4">
        <f t="shared" ca="1" si="91"/>
        <v>40</v>
      </c>
      <c r="CM29" s="4">
        <f t="shared" ca="1" si="92"/>
        <v>1100</v>
      </c>
      <c r="CN29" s="4">
        <f t="shared" ca="1" si="93"/>
        <v>30</v>
      </c>
      <c r="CO29" s="34"/>
      <c r="CP29" s="4">
        <f t="shared" ca="1" si="118"/>
        <v>320</v>
      </c>
      <c r="CQ29" s="4">
        <f t="shared" ca="1" si="94"/>
        <v>3800</v>
      </c>
      <c r="CR29" s="4">
        <f t="shared" ca="1" si="95"/>
        <v>1200</v>
      </c>
      <c r="CS29" s="4">
        <f t="shared" ca="1" si="96"/>
        <v>12</v>
      </c>
      <c r="CT29" s="4">
        <f t="shared" ca="1" si="97"/>
        <v>20</v>
      </c>
      <c r="CU29" s="4">
        <f t="shared" ca="1" si="98"/>
        <v>40</v>
      </c>
      <c r="CV29" s="4">
        <f t="shared" ca="1" si="99"/>
        <v>20</v>
      </c>
      <c r="CW29" s="4">
        <f t="shared" ca="1" si="100"/>
        <v>10</v>
      </c>
      <c r="CX29" s="4">
        <f t="shared" ca="1" si="101"/>
        <v>12</v>
      </c>
      <c r="CY29" s="4">
        <f t="shared" ca="1" si="102"/>
        <v>380</v>
      </c>
      <c r="CZ29" s="4">
        <f t="shared" ca="1" si="103"/>
        <v>3600</v>
      </c>
      <c r="DA29" s="4">
        <f t="shared" ca="1" si="104"/>
        <v>20</v>
      </c>
      <c r="DB29" s="4">
        <f t="shared" ca="1" si="105"/>
        <v>350</v>
      </c>
      <c r="DC29" s="4">
        <f t="shared" ca="1" si="106"/>
        <v>180</v>
      </c>
      <c r="DD29" s="4">
        <f t="shared" ca="1" si="107"/>
        <v>200</v>
      </c>
      <c r="DE29" s="4">
        <f t="shared" ca="1" si="51"/>
        <v>5</v>
      </c>
      <c r="DF29" s="4">
        <f t="shared" ca="1" si="52"/>
        <v>100</v>
      </c>
      <c r="DG29" s="4">
        <f t="shared" ca="1" si="53"/>
        <v>380</v>
      </c>
      <c r="DH29" s="4">
        <f t="shared" ca="1" si="54"/>
        <v>80</v>
      </c>
      <c r="DI29" s="34"/>
      <c r="DJ29" s="4">
        <f t="shared" ca="1" si="56"/>
        <v>450</v>
      </c>
      <c r="DK29" s="36"/>
      <c r="DL29" s="34"/>
      <c r="DM29" s="34"/>
      <c r="DN29" s="34"/>
      <c r="DO29" s="34"/>
      <c r="DP29" s="34"/>
      <c r="DQ29" s="34"/>
      <c r="DR29" s="4">
        <f t="shared" ca="1" si="108"/>
        <v>12</v>
      </c>
      <c r="DS29" s="4">
        <f t="shared" ca="1" si="109"/>
        <v>12</v>
      </c>
      <c r="DT29" s="4">
        <f t="shared" ca="1" si="110"/>
        <v>20</v>
      </c>
      <c r="DU29" s="36"/>
      <c r="DV29" s="8">
        <f t="shared" ca="1" si="111"/>
        <v>280</v>
      </c>
      <c r="DW29" s="162">
        <f t="shared" ca="1" si="112"/>
        <v>3</v>
      </c>
      <c r="DX29" s="162">
        <f t="shared" ca="1" si="113"/>
        <v>3</v>
      </c>
      <c r="DY29" s="4">
        <f t="shared" ca="1" si="114"/>
        <v>5</v>
      </c>
      <c r="DZ29" s="4">
        <f t="shared" ca="1" si="115"/>
        <v>380</v>
      </c>
      <c r="EA29" s="4">
        <f t="shared" ca="1" si="116"/>
        <v>380</v>
      </c>
      <c r="EB29" s="4">
        <f t="shared" ca="1" si="117"/>
        <v>420</v>
      </c>
      <c r="ED29" s="274"/>
      <c r="EE29" s="13" t="s">
        <v>173</v>
      </c>
      <c r="EF29" s="14">
        <v>57.701000000000001</v>
      </c>
    </row>
    <row r="30" spans="1:136" x14ac:dyDescent="0.15">
      <c r="A30" s="6" t="s">
        <v>359</v>
      </c>
      <c r="B30" s="3">
        <f t="shared" ca="1" si="65"/>
        <v>44025</v>
      </c>
      <c r="C30" s="36"/>
      <c r="D30" s="36"/>
      <c r="E30" s="21">
        <f t="shared" ca="1" si="0"/>
        <v>54.824999999999996</v>
      </c>
      <c r="F30" s="21">
        <f t="shared" ca="1" si="66"/>
        <v>49.022000000000006</v>
      </c>
      <c r="G30" s="36"/>
      <c r="H30" s="36"/>
      <c r="I30" s="21">
        <f t="shared" ca="1" si="1"/>
        <v>52.638999999999996</v>
      </c>
      <c r="J30" s="21">
        <f t="shared" ca="1" si="2"/>
        <v>46.223999999999997</v>
      </c>
      <c r="K30" s="36"/>
      <c r="L30" s="21">
        <f t="shared" ca="1" si="4"/>
        <v>72.2</v>
      </c>
      <c r="M30" s="21">
        <f t="shared" ca="1" si="5"/>
        <v>65.076999999999998</v>
      </c>
      <c r="N30" s="100">
        <f t="shared" ca="1" si="6"/>
        <v>72.151999999999987</v>
      </c>
      <c r="O30" s="21">
        <f t="shared" ca="1" si="7"/>
        <v>68.012</v>
      </c>
      <c r="P30" s="4">
        <f t="shared" ca="1" si="8"/>
        <v>57.880999999999993</v>
      </c>
      <c r="Q30" s="21">
        <f t="shared" ca="1" si="9"/>
        <v>54.677000000000007</v>
      </c>
      <c r="R30" s="21">
        <f t="shared" ca="1" si="10"/>
        <v>50.603999999999999</v>
      </c>
      <c r="S30" s="21">
        <f t="shared" ca="1" si="11"/>
        <v>67.454999999999998</v>
      </c>
      <c r="T30" s="21">
        <f t="shared" ca="1" si="12"/>
        <v>57.427000000000007</v>
      </c>
      <c r="U30" s="21">
        <f t="shared" ca="1" si="13"/>
        <v>52.31</v>
      </c>
      <c r="V30" s="21">
        <f t="shared" ca="1" si="14"/>
        <v>49.876999999999995</v>
      </c>
      <c r="W30" s="21">
        <f t="shared" ca="1" si="67"/>
        <v>50.438000000000002</v>
      </c>
      <c r="X30" s="21">
        <f t="shared" ca="1" si="68"/>
        <v>54.338999999999999</v>
      </c>
      <c r="Y30" s="100">
        <f t="shared" ca="1" si="15"/>
        <v>54.407000000000004</v>
      </c>
      <c r="Z30" s="21">
        <f t="shared" ca="1" si="69"/>
        <v>48.622</v>
      </c>
      <c r="AA30" s="21">
        <f t="shared" ca="1" si="16"/>
        <v>51.844999999999999</v>
      </c>
      <c r="AB30" s="21">
        <f t="shared" ca="1" si="17"/>
        <v>50.091000000000001</v>
      </c>
      <c r="AC30" s="21">
        <f t="shared" ca="1" si="18"/>
        <v>50.08</v>
      </c>
      <c r="AD30" s="4">
        <f t="shared" ca="1" si="19"/>
        <v>79.206000000000003</v>
      </c>
      <c r="AE30" s="21">
        <f t="shared" ca="1" si="20"/>
        <v>72.748999999999995</v>
      </c>
      <c r="AF30" s="21">
        <f t="shared" ca="1" si="21"/>
        <v>74.236999999999995</v>
      </c>
      <c r="AG30" s="21">
        <f t="shared" ca="1" si="22"/>
        <v>68.12</v>
      </c>
      <c r="AH30" s="101">
        <f t="shared" ca="1" si="23"/>
        <v>61.445</v>
      </c>
      <c r="AI30" s="21">
        <f t="shared" ca="1" si="24"/>
        <v>62.621000000000002</v>
      </c>
      <c r="AJ30" s="21">
        <f t="shared" ca="1" si="25"/>
        <v>55.745999999999995</v>
      </c>
      <c r="AK30" s="21">
        <f t="shared" ca="1" si="26"/>
        <v>51.585999999999999</v>
      </c>
      <c r="AL30" s="21">
        <f t="shared" ca="1" si="27"/>
        <v>50.203000000000003</v>
      </c>
      <c r="AM30" s="21">
        <f t="shared" ca="1" si="28"/>
        <v>73.631</v>
      </c>
      <c r="AN30" s="21">
        <f t="shared" ca="1" si="29"/>
        <v>71.638999999999996</v>
      </c>
      <c r="AO30" s="21">
        <f t="shared" ca="1" si="30"/>
        <v>60.856999999999999</v>
      </c>
      <c r="AP30" s="21">
        <f t="shared" ca="1" si="31"/>
        <v>53.233000000000004</v>
      </c>
      <c r="AQ30" s="21">
        <f t="shared" ca="1" si="32"/>
        <v>54.064</v>
      </c>
      <c r="AR30" s="21">
        <f t="shared" ca="1" si="33"/>
        <v>52.207000000000001</v>
      </c>
      <c r="AS30" s="21">
        <f t="shared" ca="1" si="34"/>
        <v>47.647000000000006</v>
      </c>
      <c r="AT30" s="21">
        <f t="shared" ca="1" si="123"/>
        <v>89.242000000000004</v>
      </c>
      <c r="AU30" s="21">
        <f t="shared" ca="1" si="124"/>
        <v>83.027999999999992</v>
      </c>
      <c r="AV30" s="21">
        <f t="shared" ca="1" si="125"/>
        <v>81.590999999999994</v>
      </c>
      <c r="AW30" s="21">
        <f t="shared" ca="1" si="126"/>
        <v>81.394999999999996</v>
      </c>
      <c r="AX30" s="21">
        <f t="shared" ca="1" si="127"/>
        <v>78.537999999999997</v>
      </c>
      <c r="AY30" s="21">
        <f t="shared" ca="1" si="128"/>
        <v>68.147999999999996</v>
      </c>
      <c r="AZ30" s="265"/>
      <c r="BA30" s="263"/>
      <c r="BB30" s="263"/>
      <c r="BC30" s="263"/>
      <c r="BD30" s="263"/>
      <c r="BE30" s="263"/>
      <c r="BF30" s="34"/>
      <c r="BG30" s="22">
        <f t="shared" ca="1" si="42"/>
        <v>70.308999999999997</v>
      </c>
      <c r="BH30" s="22">
        <f t="shared" ca="1" si="43"/>
        <v>63.853999999999999</v>
      </c>
      <c r="BI30" s="22">
        <f t="shared" ca="1" si="44"/>
        <v>54.349999999999994</v>
      </c>
      <c r="BJ30" s="268"/>
      <c r="BK30" s="22">
        <f t="shared" ca="1" si="70"/>
        <v>48.052999999999997</v>
      </c>
      <c r="BL30" s="22">
        <f t="shared" ca="1" si="71"/>
        <v>48.548000000000002</v>
      </c>
      <c r="BM30" s="22">
        <f t="shared" ca="1" si="72"/>
        <v>50.092000000000006</v>
      </c>
      <c r="BN30" s="262"/>
      <c r="BO30" s="262"/>
      <c r="BP30" s="33">
        <f t="shared" ca="1" si="73"/>
        <v>800</v>
      </c>
      <c r="BQ30" s="159">
        <f t="shared" ca="1" si="121"/>
        <v>320</v>
      </c>
      <c r="BR30" s="34"/>
      <c r="BS30" s="34"/>
      <c r="BT30" s="4">
        <f t="shared" ca="1" si="75"/>
        <v>310</v>
      </c>
      <c r="BU30" s="4">
        <f t="shared" ca="1" si="76"/>
        <v>250</v>
      </c>
      <c r="BV30" s="34"/>
      <c r="BW30" s="4">
        <f t="shared" ca="1" si="77"/>
        <v>110</v>
      </c>
      <c r="BX30" s="8">
        <f t="shared" ca="1" si="78"/>
        <v>75</v>
      </c>
      <c r="BY30" s="4">
        <f t="shared" ca="1" si="79"/>
        <v>5</v>
      </c>
      <c r="BZ30" s="4">
        <f t="shared" ca="1" si="80"/>
        <v>10</v>
      </c>
      <c r="CA30" s="4">
        <f t="shared" ca="1" si="122"/>
        <v>2600</v>
      </c>
      <c r="CB30" s="4">
        <f t="shared" ca="1" si="81"/>
        <v>2400</v>
      </c>
      <c r="CC30" s="4">
        <f t="shared" ca="1" si="82"/>
        <v>20</v>
      </c>
      <c r="CD30" s="4">
        <f t="shared" ca="1" si="83"/>
        <v>12</v>
      </c>
      <c r="CE30" s="4">
        <f t="shared" ca="1" si="84"/>
        <v>110</v>
      </c>
      <c r="CF30" s="4">
        <f t="shared" ca="1" si="85"/>
        <v>2000</v>
      </c>
      <c r="CG30" s="4">
        <f t="shared" ca="1" si="86"/>
        <v>10</v>
      </c>
      <c r="CH30" s="4">
        <f t="shared" ca="1" si="87"/>
        <v>400</v>
      </c>
      <c r="CI30" s="4">
        <f t="shared" ca="1" si="88"/>
        <v>200</v>
      </c>
      <c r="CJ30" s="4">
        <f t="shared" ca="1" si="89"/>
        <v>20</v>
      </c>
      <c r="CK30" s="4">
        <f t="shared" ca="1" si="90"/>
        <v>30</v>
      </c>
      <c r="CL30" s="4">
        <f t="shared" ca="1" si="91"/>
        <v>30</v>
      </c>
      <c r="CM30" s="4">
        <f t="shared" ca="1" si="92"/>
        <v>700</v>
      </c>
      <c r="CN30" s="4">
        <f t="shared" ca="1" si="93"/>
        <v>25</v>
      </c>
      <c r="CO30" s="34"/>
      <c r="CP30" s="4">
        <f t="shared" ca="1" si="118"/>
        <v>240</v>
      </c>
      <c r="CQ30" s="4">
        <f t="shared" ca="1" si="94"/>
        <v>3600</v>
      </c>
      <c r="CR30" s="4">
        <f t="shared" ca="1" si="95"/>
        <v>1800</v>
      </c>
      <c r="CS30" s="4">
        <f t="shared" ca="1" si="96"/>
        <v>10</v>
      </c>
      <c r="CT30" s="4">
        <f t="shared" ca="1" si="97"/>
        <v>15</v>
      </c>
      <c r="CU30" s="4">
        <f t="shared" ca="1" si="98"/>
        <v>30</v>
      </c>
      <c r="CV30" s="4">
        <f t="shared" ca="1" si="99"/>
        <v>25</v>
      </c>
      <c r="CW30" s="4">
        <f t="shared" ca="1" si="100"/>
        <v>12</v>
      </c>
      <c r="CX30" s="4">
        <f t="shared" ca="1" si="101"/>
        <v>10</v>
      </c>
      <c r="CY30" s="4">
        <f t="shared" ca="1" si="102"/>
        <v>400</v>
      </c>
      <c r="CZ30" s="4">
        <f t="shared" ca="1" si="103"/>
        <v>4000</v>
      </c>
      <c r="DA30" s="4">
        <f t="shared" ca="1" si="104"/>
        <v>15</v>
      </c>
      <c r="DB30" s="4">
        <f t="shared" ca="1" si="105"/>
        <v>290</v>
      </c>
      <c r="DC30" s="4">
        <f t="shared" ca="1" si="106"/>
        <v>200</v>
      </c>
      <c r="DD30" s="4">
        <f t="shared" ca="1" si="107"/>
        <v>100</v>
      </c>
      <c r="DE30" s="4">
        <f t="shared" ca="1" si="51"/>
        <v>30</v>
      </c>
      <c r="DF30" s="4">
        <f t="shared" ca="1" si="52"/>
        <v>300</v>
      </c>
      <c r="DG30" s="4">
        <f t="shared" ca="1" si="53"/>
        <v>500</v>
      </c>
      <c r="DH30" s="4">
        <f t="shared" ca="1" si="54"/>
        <v>110</v>
      </c>
      <c r="DI30" s="4">
        <f t="shared" ca="1" si="55"/>
        <v>1500</v>
      </c>
      <c r="DJ30" s="4">
        <f t="shared" ca="1" si="56"/>
        <v>1200</v>
      </c>
      <c r="DK30" s="36"/>
      <c r="DL30" s="34"/>
      <c r="DM30" s="34"/>
      <c r="DN30" s="34"/>
      <c r="DO30" s="34"/>
      <c r="DP30" s="34"/>
      <c r="DQ30" s="34"/>
      <c r="DR30" s="4">
        <f t="shared" ca="1" si="108"/>
        <v>12</v>
      </c>
      <c r="DS30" s="4">
        <f t="shared" ca="1" si="109"/>
        <v>15</v>
      </c>
      <c r="DT30" s="4">
        <f t="shared" ca="1" si="110"/>
        <v>20</v>
      </c>
      <c r="DU30" s="36"/>
      <c r="DV30" s="8">
        <f t="shared" ca="1" si="111"/>
        <v>250</v>
      </c>
      <c r="DW30" s="162">
        <f t="shared" ca="1" si="112"/>
        <v>35</v>
      </c>
      <c r="DX30" s="162">
        <f t="shared" ca="1" si="113"/>
        <v>35</v>
      </c>
      <c r="DY30" s="4">
        <f t="shared" ca="1" si="114"/>
        <v>50</v>
      </c>
      <c r="DZ30" s="4">
        <f t="shared" ca="1" si="115"/>
        <v>150</v>
      </c>
      <c r="EA30" s="4">
        <f t="shared" ca="1" si="116"/>
        <v>150</v>
      </c>
      <c r="EB30" s="4">
        <f t="shared" ca="1" si="117"/>
        <v>260</v>
      </c>
      <c r="ED30" s="272" t="s">
        <v>53</v>
      </c>
      <c r="EE30" s="10" t="s">
        <v>174</v>
      </c>
      <c r="EF30" s="11">
        <v>101.988</v>
      </c>
    </row>
    <row r="31" spans="1:136" x14ac:dyDescent="0.15">
      <c r="A31" s="6" t="s">
        <v>360</v>
      </c>
      <c r="B31" s="3">
        <f t="shared" ca="1" si="65"/>
        <v>44032</v>
      </c>
      <c r="C31" s="36"/>
      <c r="D31" s="36"/>
      <c r="E31" s="21">
        <f t="shared" ca="1" si="0"/>
        <v>54.994</v>
      </c>
      <c r="F31" s="21">
        <f t="shared" ca="1" si="66"/>
        <v>49.161000000000001</v>
      </c>
      <c r="G31" s="36"/>
      <c r="H31" s="36"/>
      <c r="I31" s="21">
        <f t="shared" ca="1" si="1"/>
        <v>52.968999999999994</v>
      </c>
      <c r="J31" s="21">
        <f t="shared" ca="1" si="2"/>
        <v>46.316999999999993</v>
      </c>
      <c r="K31" s="36"/>
      <c r="L31" s="21">
        <f t="shared" ca="1" si="4"/>
        <v>72.709999999999994</v>
      </c>
      <c r="M31" s="21">
        <f t="shared" ca="1" si="5"/>
        <v>65.176999999999992</v>
      </c>
      <c r="N31" s="100">
        <f t="shared" ca="1" si="6"/>
        <v>72.866</v>
      </c>
      <c r="O31" s="21">
        <f t="shared" ca="1" si="7"/>
        <v>68.052999999999997</v>
      </c>
      <c r="P31" s="4">
        <f t="shared" ca="1" si="8"/>
        <v>57.658999999999992</v>
      </c>
      <c r="Q31" s="21">
        <f t="shared" ca="1" si="9"/>
        <v>54.767000000000003</v>
      </c>
      <c r="R31" s="21">
        <f t="shared" ca="1" si="10"/>
        <v>50.735999999999997</v>
      </c>
      <c r="S31" s="21">
        <f t="shared" ca="1" si="11"/>
        <v>68.61</v>
      </c>
      <c r="T31" s="21">
        <f t="shared" ca="1" si="12"/>
        <v>57.527000000000001</v>
      </c>
      <c r="U31" s="21">
        <f t="shared" ca="1" si="13"/>
        <v>52.371000000000009</v>
      </c>
      <c r="V31" s="21">
        <f t="shared" ca="1" si="14"/>
        <v>49.984999999999999</v>
      </c>
      <c r="W31" s="21">
        <f t="shared" ca="1" si="67"/>
        <v>50.647999999999996</v>
      </c>
      <c r="X31" s="21">
        <f t="shared" ca="1" si="68"/>
        <v>54.756</v>
      </c>
      <c r="Y31" s="100">
        <f t="shared" ca="1" si="15"/>
        <v>56.145000000000003</v>
      </c>
      <c r="Z31" s="21">
        <f t="shared" ca="1" si="69"/>
        <v>48.771000000000001</v>
      </c>
      <c r="AA31" s="21">
        <f t="shared" ca="1" si="16"/>
        <v>51.695</v>
      </c>
      <c r="AB31" s="21">
        <f t="shared" ca="1" si="17"/>
        <v>50.003999999999998</v>
      </c>
      <c r="AC31" s="21">
        <f t="shared" ca="1" si="18"/>
        <v>49.997</v>
      </c>
      <c r="AD31" s="4">
        <f t="shared" ca="1" si="19"/>
        <v>79.206000000000003</v>
      </c>
      <c r="AE31" s="21">
        <f t="shared" ca="1" si="20"/>
        <v>72.772000000000006</v>
      </c>
      <c r="AF31" s="21">
        <f t="shared" ca="1" si="21"/>
        <v>74.350999999999999</v>
      </c>
      <c r="AG31" s="21">
        <f t="shared" ca="1" si="22"/>
        <v>68.198999999999998</v>
      </c>
      <c r="AH31" s="101">
        <f t="shared" ca="1" si="23"/>
        <v>61.524000000000001</v>
      </c>
      <c r="AI31" s="21">
        <f t="shared" ca="1" si="24"/>
        <v>62.81</v>
      </c>
      <c r="AJ31" s="21">
        <f t="shared" ca="1" si="25"/>
        <v>55.793999999999997</v>
      </c>
      <c r="AK31" s="21">
        <f t="shared" ca="1" si="26"/>
        <v>51.573999999999998</v>
      </c>
      <c r="AL31" s="21">
        <f t="shared" ca="1" si="27"/>
        <v>50.224000000000004</v>
      </c>
      <c r="AM31" s="21">
        <f t="shared" ca="1" si="28"/>
        <v>73.765000000000001</v>
      </c>
      <c r="AN31" s="21">
        <f t="shared" ca="1" si="29"/>
        <v>71.766000000000005</v>
      </c>
      <c r="AO31" s="21">
        <f t="shared" ca="1" si="30"/>
        <v>60.952999999999996</v>
      </c>
      <c r="AP31" s="21">
        <f t="shared" ca="1" si="31"/>
        <v>53.423000000000002</v>
      </c>
      <c r="AQ31" s="21">
        <f t="shared" ca="1" si="32"/>
        <v>54.932000000000002</v>
      </c>
      <c r="AR31" s="21">
        <f t="shared" ca="1" si="33"/>
        <v>52.499000000000002</v>
      </c>
      <c r="AS31" s="21">
        <f t="shared" ca="1" si="34"/>
        <v>47.767000000000003</v>
      </c>
      <c r="AT31" s="21">
        <f t="shared" ca="1" si="123"/>
        <v>89.430999999999997</v>
      </c>
      <c r="AU31" s="21">
        <f t="shared" ca="1" si="124"/>
        <v>82.99</v>
      </c>
      <c r="AV31" s="21">
        <f t="shared" ca="1" si="125"/>
        <v>81.634</v>
      </c>
      <c r="AW31" s="21">
        <f t="shared" ca="1" si="126"/>
        <v>81.418000000000006</v>
      </c>
      <c r="AX31" s="21">
        <f t="shared" ca="1" si="127"/>
        <v>78.650000000000006</v>
      </c>
      <c r="AY31" s="21">
        <f t="shared" ca="1" si="128"/>
        <v>68.185000000000002</v>
      </c>
      <c r="AZ31" s="265"/>
      <c r="BA31" s="263"/>
      <c r="BB31" s="263"/>
      <c r="BC31" s="263"/>
      <c r="BD31" s="263"/>
      <c r="BE31" s="263"/>
      <c r="BF31" s="34"/>
      <c r="BG31" s="22">
        <f t="shared" ca="1" si="42"/>
        <v>70.426999999999992</v>
      </c>
      <c r="BH31" s="22">
        <f t="shared" ca="1" si="43"/>
        <v>63.945999999999998</v>
      </c>
      <c r="BI31" s="22">
        <f t="shared" ca="1" si="44"/>
        <v>54.434999999999995</v>
      </c>
      <c r="BJ31" s="268"/>
      <c r="BK31" s="22">
        <f t="shared" ca="1" si="70"/>
        <v>48.201000000000001</v>
      </c>
      <c r="BL31" s="22">
        <f t="shared" ca="1" si="71"/>
        <v>49.609000000000009</v>
      </c>
      <c r="BM31" s="22">
        <f t="shared" ca="1" si="72"/>
        <v>50.015000000000001</v>
      </c>
      <c r="BN31" s="262"/>
      <c r="BO31" s="262"/>
      <c r="BP31" s="33">
        <f t="shared" ca="1" si="73"/>
        <v>800</v>
      </c>
      <c r="BQ31" s="159">
        <f t="shared" ca="1" si="121"/>
        <v>380</v>
      </c>
      <c r="BR31" s="34"/>
      <c r="BS31" s="34"/>
      <c r="BT31" s="4">
        <f t="shared" ca="1" si="75"/>
        <v>300</v>
      </c>
      <c r="BU31" s="4">
        <f t="shared" ca="1" si="76"/>
        <v>220</v>
      </c>
      <c r="BV31" s="34"/>
      <c r="BW31" s="4">
        <f t="shared" ca="1" si="77"/>
        <v>100</v>
      </c>
      <c r="BX31" s="8">
        <f t="shared" ca="1" si="78"/>
        <v>800</v>
      </c>
      <c r="BY31" s="4">
        <f t="shared" ca="1" si="79"/>
        <v>15</v>
      </c>
      <c r="BZ31" s="4">
        <f t="shared" ca="1" si="80"/>
        <v>12</v>
      </c>
      <c r="CA31" s="4">
        <f t="shared" ca="1" si="122"/>
        <v>2300</v>
      </c>
      <c r="CB31" s="4">
        <f t="shared" ca="1" si="81"/>
        <v>1900</v>
      </c>
      <c r="CC31" s="4">
        <f t="shared" ca="1" si="82"/>
        <v>20</v>
      </c>
      <c r="CD31" s="4">
        <f t="shared" ca="1" si="83"/>
        <v>12</v>
      </c>
      <c r="CE31" s="4">
        <f t="shared" ca="1" si="84"/>
        <v>150</v>
      </c>
      <c r="CF31" s="4">
        <f t="shared" ca="1" si="85"/>
        <v>2000</v>
      </c>
      <c r="CG31" s="4">
        <f t="shared" ca="1" si="86"/>
        <v>12</v>
      </c>
      <c r="CH31" s="4">
        <f t="shared" ca="1" si="87"/>
        <v>500</v>
      </c>
      <c r="CI31" s="4">
        <f t="shared" ca="1" si="88"/>
        <v>220</v>
      </c>
      <c r="CJ31" s="4">
        <f t="shared" ca="1" si="89"/>
        <v>20</v>
      </c>
      <c r="CK31" s="4">
        <f t="shared" ca="1" si="90"/>
        <v>30</v>
      </c>
      <c r="CL31" s="4">
        <f t="shared" ca="1" si="91"/>
        <v>35</v>
      </c>
      <c r="CM31" s="4">
        <f t="shared" ca="1" si="92"/>
        <v>750</v>
      </c>
      <c r="CN31" s="4">
        <f t="shared" ca="1" si="93"/>
        <v>20</v>
      </c>
      <c r="CO31" s="34"/>
      <c r="CP31" s="4">
        <f t="shared" ca="1" si="118"/>
        <v>250</v>
      </c>
      <c r="CQ31" s="4">
        <f t="shared" ca="1" si="94"/>
        <v>3000</v>
      </c>
      <c r="CR31" s="4">
        <f t="shared" ca="1" si="95"/>
        <v>1700</v>
      </c>
      <c r="CS31" s="4">
        <f t="shared" ca="1" si="96"/>
        <v>12</v>
      </c>
      <c r="CT31" s="4">
        <f t="shared" ca="1" si="97"/>
        <v>15</v>
      </c>
      <c r="CU31" s="4">
        <f t="shared" ca="1" si="98"/>
        <v>30</v>
      </c>
      <c r="CV31" s="4">
        <f t="shared" ca="1" si="99"/>
        <v>25</v>
      </c>
      <c r="CW31" s="4">
        <f t="shared" ca="1" si="100"/>
        <v>10</v>
      </c>
      <c r="CX31" s="4">
        <f t="shared" ca="1" si="101"/>
        <v>12</v>
      </c>
      <c r="CY31" s="4">
        <f t="shared" ca="1" si="102"/>
        <v>280</v>
      </c>
      <c r="CZ31" s="4">
        <f t="shared" ca="1" si="103"/>
        <v>3500</v>
      </c>
      <c r="DA31" s="4">
        <f t="shared" ca="1" si="104"/>
        <v>20</v>
      </c>
      <c r="DB31" s="4">
        <f t="shared" ca="1" si="105"/>
        <v>120</v>
      </c>
      <c r="DC31" s="4">
        <f t="shared" ca="1" si="106"/>
        <v>220</v>
      </c>
      <c r="DD31" s="4">
        <f t="shared" ca="1" si="107"/>
        <v>220</v>
      </c>
      <c r="DE31" s="4">
        <f t="shared" ca="1" si="51"/>
        <v>40</v>
      </c>
      <c r="DF31" s="4">
        <f t="shared" ca="1" si="52"/>
        <v>320</v>
      </c>
      <c r="DG31" s="4">
        <f t="shared" ca="1" si="53"/>
        <v>380</v>
      </c>
      <c r="DH31" s="4">
        <f t="shared" ca="1" si="54"/>
        <v>100</v>
      </c>
      <c r="DI31" s="4">
        <f t="shared" ca="1" si="55"/>
        <v>900</v>
      </c>
      <c r="DJ31" s="4">
        <f t="shared" ca="1" si="56"/>
        <v>1200</v>
      </c>
      <c r="DK31" s="36"/>
      <c r="DL31" s="34"/>
      <c r="DM31" s="34"/>
      <c r="DN31" s="34"/>
      <c r="DO31" s="34"/>
      <c r="DP31" s="34"/>
      <c r="DQ31" s="34"/>
      <c r="DR31" s="4">
        <f t="shared" ca="1" si="108"/>
        <v>10</v>
      </c>
      <c r="DS31" s="4">
        <f t="shared" ca="1" si="109"/>
        <v>20</v>
      </c>
      <c r="DT31" s="4">
        <f t="shared" ca="1" si="110"/>
        <v>20</v>
      </c>
      <c r="DU31" s="36"/>
      <c r="DV31" s="8">
        <f ca="1">INDIRECT(A31&amp;"!D53")</f>
        <v>250</v>
      </c>
      <c r="DW31" s="162">
        <f t="shared" ca="1" si="112"/>
        <v>5</v>
      </c>
      <c r="DX31" s="162">
        <f t="shared" ca="1" si="113"/>
        <v>10</v>
      </c>
      <c r="DY31" s="4">
        <f t="shared" ca="1" si="114"/>
        <v>10</v>
      </c>
      <c r="DZ31" s="4">
        <f t="shared" ca="1" si="115"/>
        <v>250</v>
      </c>
      <c r="EA31" s="4">
        <f t="shared" ca="1" si="116"/>
        <v>350</v>
      </c>
      <c r="EB31" s="4">
        <f t="shared" ca="1" si="117"/>
        <v>420</v>
      </c>
      <c r="ED31" s="273"/>
      <c r="EE31" t="s">
        <v>175</v>
      </c>
      <c r="EF31" s="12">
        <v>102.298</v>
      </c>
    </row>
    <row r="32" spans="1:136" x14ac:dyDescent="0.15">
      <c r="A32" s="6" t="s">
        <v>362</v>
      </c>
      <c r="B32" s="3">
        <f t="shared" ca="1" si="65"/>
        <v>44039</v>
      </c>
      <c r="C32" s="36"/>
      <c r="D32" s="36"/>
      <c r="E32" s="21">
        <f t="shared" ca="1" si="0"/>
        <v>54.884999999999998</v>
      </c>
      <c r="F32" s="21">
        <f t="shared" ca="1" si="66"/>
        <v>49.067000000000007</v>
      </c>
      <c r="G32" s="36"/>
      <c r="H32" s="36"/>
      <c r="I32" s="21">
        <f t="shared" ca="1" si="1"/>
        <v>52.678999999999995</v>
      </c>
      <c r="J32" s="21">
        <f t="shared" ca="1" si="2"/>
        <v>46.277999999999999</v>
      </c>
      <c r="K32" s="36"/>
      <c r="L32" s="21">
        <f t="shared" ca="1" si="4"/>
        <v>72.701999999999998</v>
      </c>
      <c r="M32" s="21">
        <f t="shared" ca="1" si="5"/>
        <v>65.197000000000003</v>
      </c>
      <c r="N32" s="100">
        <f t="shared" ca="1" si="6"/>
        <v>72.25</v>
      </c>
      <c r="O32" s="21">
        <f t="shared" ca="1" si="7"/>
        <v>68.5</v>
      </c>
      <c r="P32" s="4">
        <f t="shared" ca="1" si="8"/>
        <v>57.769999999999996</v>
      </c>
      <c r="Q32" s="21">
        <f t="shared" ca="1" si="9"/>
        <v>54.746000000000002</v>
      </c>
      <c r="R32" s="21">
        <f t="shared" ca="1" si="10"/>
        <v>50.643999999999991</v>
      </c>
      <c r="S32" s="21">
        <f t="shared" ca="1" si="11"/>
        <v>66.248999999999995</v>
      </c>
      <c r="T32" s="21">
        <f t="shared" ca="1" si="12"/>
        <v>57.113000000000007</v>
      </c>
      <c r="U32" s="21">
        <f t="shared" ca="1" si="13"/>
        <v>52.334000000000003</v>
      </c>
      <c r="V32" s="21">
        <f t="shared" ca="1" si="14"/>
        <v>49.941000000000003</v>
      </c>
      <c r="W32" s="21">
        <f t="shared" ca="1" si="67"/>
        <v>50.453999999999994</v>
      </c>
      <c r="X32" s="21">
        <f t="shared" ca="1" si="68"/>
        <v>54.147000000000006</v>
      </c>
      <c r="Y32" s="100">
        <f t="shared" ca="1" si="15"/>
        <v>53.6</v>
      </c>
      <c r="Z32" s="21">
        <f t="shared" ca="1" si="69"/>
        <v>48.652999999999999</v>
      </c>
      <c r="AA32" s="21">
        <f t="shared" ca="1" si="16"/>
        <v>51.684000000000005</v>
      </c>
      <c r="AB32" s="21">
        <f t="shared" ca="1" si="17"/>
        <v>49.988</v>
      </c>
      <c r="AC32" s="21">
        <f t="shared" ca="1" si="18"/>
        <v>49.965000000000003</v>
      </c>
      <c r="AD32" s="4">
        <f t="shared" ca="1" si="19"/>
        <v>79.209000000000003</v>
      </c>
      <c r="AE32" s="21">
        <f t="shared" ca="1" si="20"/>
        <v>72.835999999999999</v>
      </c>
      <c r="AF32" s="21">
        <f t="shared" ca="1" si="21"/>
        <v>74.453000000000003</v>
      </c>
      <c r="AG32" s="21">
        <f t="shared" ca="1" si="22"/>
        <v>68.259999999999991</v>
      </c>
      <c r="AH32" s="101">
        <f t="shared" ca="1" si="23"/>
        <v>61.47</v>
      </c>
      <c r="AI32" s="21">
        <f t="shared" ca="1" si="24"/>
        <v>62.003</v>
      </c>
      <c r="AJ32" s="21">
        <f t="shared" ca="1" si="25"/>
        <v>55.780999999999999</v>
      </c>
      <c r="AK32" s="21">
        <f t="shared" ca="1" si="26"/>
        <v>51.571999999999996</v>
      </c>
      <c r="AL32" s="21">
        <f t="shared" ca="1" si="27"/>
        <v>50.198000000000008</v>
      </c>
      <c r="AM32" s="21">
        <f t="shared" ca="1" si="28"/>
        <v>73.650999999999996</v>
      </c>
      <c r="AN32" s="21">
        <f t="shared" ca="1" si="29"/>
        <v>71.686000000000007</v>
      </c>
      <c r="AO32" s="21">
        <f t="shared" ca="1" si="30"/>
        <v>60.944000000000003</v>
      </c>
      <c r="AP32" s="21">
        <f t="shared" ca="1" si="31"/>
        <v>53.245000000000005</v>
      </c>
      <c r="AQ32" s="21">
        <f t="shared" ca="1" si="32"/>
        <v>54.642000000000003</v>
      </c>
      <c r="AR32" s="21">
        <f t="shared" ca="1" si="33"/>
        <v>52.036000000000001</v>
      </c>
      <c r="AS32" s="21">
        <f t="shared" ca="1" si="34"/>
        <v>47.665000000000006</v>
      </c>
      <c r="AT32" s="21">
        <f t="shared" ca="1" si="123"/>
        <v>91.019000000000005</v>
      </c>
      <c r="AU32" s="21">
        <f t="shared" ca="1" si="124"/>
        <v>82.955999999999989</v>
      </c>
      <c r="AV32" s="21">
        <f t="shared" ca="1" si="125"/>
        <v>81.581000000000003</v>
      </c>
      <c r="AW32" s="21">
        <f t="shared" ca="1" si="126"/>
        <v>81.460999999999999</v>
      </c>
      <c r="AX32" s="21">
        <f t="shared" ca="1" si="127"/>
        <v>78.701999999999998</v>
      </c>
      <c r="AY32" s="21">
        <f t="shared" ca="1" si="128"/>
        <v>68.253</v>
      </c>
      <c r="AZ32" s="265"/>
      <c r="BA32" s="263"/>
      <c r="BB32" s="263"/>
      <c r="BC32" s="263"/>
      <c r="BD32" s="263"/>
      <c r="BE32" s="263"/>
      <c r="BF32" s="34"/>
      <c r="BG32" s="22">
        <f t="shared" ca="1" si="42"/>
        <v>70.399999999999991</v>
      </c>
      <c r="BH32" s="22">
        <f t="shared" ca="1" si="43"/>
        <v>63.885000000000005</v>
      </c>
      <c r="BI32" s="22">
        <f t="shared" ca="1" si="44"/>
        <v>54.397999999999996</v>
      </c>
      <c r="BJ32" s="268"/>
      <c r="BK32" s="22">
        <f t="shared" ca="1" si="70"/>
        <v>48.025999999999996</v>
      </c>
      <c r="BL32" s="22">
        <f t="shared" ca="1" si="71"/>
        <v>50.437000000000005</v>
      </c>
      <c r="BM32" s="22">
        <f t="shared" ca="1" si="72"/>
        <v>49.996000000000002</v>
      </c>
      <c r="BN32" s="262"/>
      <c r="BO32" s="262"/>
      <c r="BP32" s="33">
        <f t="shared" ca="1" si="73"/>
        <v>750</v>
      </c>
      <c r="BQ32" s="159">
        <f t="shared" ca="1" si="121"/>
        <v>380</v>
      </c>
      <c r="BR32" s="34"/>
      <c r="BS32" s="34"/>
      <c r="BT32" s="4">
        <f t="shared" ca="1" si="75"/>
        <v>310</v>
      </c>
      <c r="BU32" s="4">
        <f t="shared" ca="1" si="76"/>
        <v>210</v>
      </c>
      <c r="BV32" s="34"/>
      <c r="BW32" s="4">
        <f t="shared" ca="1" si="77"/>
        <v>80</v>
      </c>
      <c r="BX32" s="8">
        <f t="shared" ca="1" si="78"/>
        <v>70</v>
      </c>
      <c r="BY32" s="4">
        <f t="shared" ca="1" si="79"/>
        <v>5</v>
      </c>
      <c r="BZ32" s="4">
        <f t="shared" ca="1" si="80"/>
        <v>10</v>
      </c>
      <c r="CA32" s="4">
        <f t="shared" ca="1" si="122"/>
        <v>2100</v>
      </c>
      <c r="CB32" s="4">
        <f t="shared" ca="1" si="81"/>
        <v>2400</v>
      </c>
      <c r="CC32" s="4">
        <f t="shared" ca="1" si="82"/>
        <v>15</v>
      </c>
      <c r="CD32" s="4">
        <f t="shared" ca="1" si="83"/>
        <v>12</v>
      </c>
      <c r="CE32" s="4">
        <f t="shared" ca="1" si="84"/>
        <v>170</v>
      </c>
      <c r="CF32" s="4">
        <f t="shared" ca="1" si="85"/>
        <v>2200</v>
      </c>
      <c r="CG32" s="4">
        <f t="shared" ca="1" si="86"/>
        <v>12</v>
      </c>
      <c r="CH32" s="4">
        <f t="shared" ca="1" si="87"/>
        <v>400</v>
      </c>
      <c r="CI32" s="4">
        <f t="shared" ca="1" si="88"/>
        <v>200</v>
      </c>
      <c r="CJ32" s="4">
        <f t="shared" ca="1" si="89"/>
        <v>15</v>
      </c>
      <c r="CK32" s="4">
        <f t="shared" ca="1" si="90"/>
        <v>30</v>
      </c>
      <c r="CL32" s="4">
        <f t="shared" ca="1" si="91"/>
        <v>20</v>
      </c>
      <c r="CM32" s="4">
        <f t="shared" ca="1" si="92"/>
        <v>800</v>
      </c>
      <c r="CN32" s="4">
        <f t="shared" ca="1" si="93"/>
        <v>25</v>
      </c>
      <c r="CO32" s="34"/>
      <c r="CP32" s="4">
        <f t="shared" ca="1" si="118"/>
        <v>260</v>
      </c>
      <c r="CQ32" s="4">
        <f t="shared" ca="1" si="94"/>
        <v>3600</v>
      </c>
      <c r="CR32" s="4">
        <f t="shared" ca="1" si="95"/>
        <v>1800</v>
      </c>
      <c r="CS32" s="4">
        <f t="shared" ca="1" si="96"/>
        <v>10</v>
      </c>
      <c r="CT32" s="4">
        <f t="shared" ca="1" si="97"/>
        <v>15</v>
      </c>
      <c r="CU32" s="4">
        <f t="shared" ca="1" si="98"/>
        <v>30</v>
      </c>
      <c r="CV32" s="4">
        <f t="shared" ca="1" si="99"/>
        <v>20</v>
      </c>
      <c r="CW32" s="4">
        <f t="shared" ca="1" si="100"/>
        <v>12</v>
      </c>
      <c r="CX32" s="4">
        <f t="shared" ca="1" si="101"/>
        <v>12</v>
      </c>
      <c r="CY32" s="4">
        <f t="shared" ca="1" si="102"/>
        <v>400</v>
      </c>
      <c r="CZ32" s="4">
        <f t="shared" ca="1" si="103"/>
        <v>3500</v>
      </c>
      <c r="DA32" s="4">
        <f t="shared" ca="1" si="104"/>
        <v>15</v>
      </c>
      <c r="DB32" s="4">
        <f t="shared" ca="1" si="105"/>
        <v>75</v>
      </c>
      <c r="DC32" s="4">
        <f t="shared" ca="1" si="106"/>
        <v>150</v>
      </c>
      <c r="DD32" s="4">
        <f t="shared" ca="1" si="107"/>
        <v>110</v>
      </c>
      <c r="DE32" s="4">
        <f t="shared" ca="1" si="51"/>
        <v>320</v>
      </c>
      <c r="DF32" s="4">
        <f t="shared" ca="1" si="52"/>
        <v>380</v>
      </c>
      <c r="DG32" s="4">
        <f t="shared" ca="1" si="53"/>
        <v>500</v>
      </c>
      <c r="DH32" s="4">
        <f t="shared" ca="1" si="54"/>
        <v>120</v>
      </c>
      <c r="DI32" s="4">
        <f t="shared" ca="1" si="55"/>
        <v>1300</v>
      </c>
      <c r="DJ32" s="4">
        <f t="shared" ca="1" si="56"/>
        <v>1000</v>
      </c>
      <c r="DK32" s="36"/>
      <c r="DL32" s="34"/>
      <c r="DM32" s="34"/>
      <c r="DN32" s="34"/>
      <c r="DO32" s="34"/>
      <c r="DP32" s="34"/>
      <c r="DQ32" s="34"/>
      <c r="DR32" s="4">
        <f t="shared" ca="1" si="108"/>
        <v>10</v>
      </c>
      <c r="DS32" s="4">
        <f t="shared" ca="1" si="109"/>
        <v>12</v>
      </c>
      <c r="DT32" s="4">
        <f t="shared" ca="1" si="110"/>
        <v>15</v>
      </c>
      <c r="DU32" s="36"/>
      <c r="DV32" s="8">
        <f t="shared" ref="DV32:DV54" ca="1" si="129">INDIRECT(A32&amp;"!D53")</f>
        <v>250</v>
      </c>
      <c r="DW32" s="162">
        <f t="shared" ca="1" si="112"/>
        <v>5</v>
      </c>
      <c r="DX32" s="162">
        <f t="shared" ca="1" si="113"/>
        <v>5</v>
      </c>
      <c r="DY32" s="4">
        <f t="shared" ca="1" si="114"/>
        <v>10</v>
      </c>
      <c r="DZ32" s="4">
        <f t="shared" ca="1" si="115"/>
        <v>140</v>
      </c>
      <c r="EA32" s="4">
        <f t="shared" ca="1" si="116"/>
        <v>180</v>
      </c>
      <c r="EB32" s="4">
        <f t="shared" ca="1" si="117"/>
        <v>300</v>
      </c>
      <c r="ED32" s="273"/>
      <c r="EE32" t="s">
        <v>176</v>
      </c>
      <c r="EF32" s="12">
        <v>102.206</v>
      </c>
    </row>
    <row r="33" spans="1:136" x14ac:dyDescent="0.15">
      <c r="A33" s="6" t="s">
        <v>363</v>
      </c>
      <c r="B33" s="3">
        <f t="shared" ca="1" si="65"/>
        <v>44047</v>
      </c>
      <c r="C33" s="36"/>
      <c r="D33" s="36"/>
      <c r="E33" s="21">
        <f t="shared" ca="1" si="0"/>
        <v>54.613</v>
      </c>
      <c r="F33" s="21">
        <f t="shared" ca="1" si="66"/>
        <v>48.957999999999998</v>
      </c>
      <c r="G33" s="36"/>
      <c r="H33" s="36"/>
      <c r="I33" s="21">
        <f t="shared" ca="1" si="1"/>
        <v>52.331999999999994</v>
      </c>
      <c r="J33" s="21">
        <f t="shared" ca="1" si="2"/>
        <v>46.224999999999994</v>
      </c>
      <c r="K33" s="36"/>
      <c r="L33" s="21">
        <f t="shared" ca="1" si="4"/>
        <v>72.734999999999999</v>
      </c>
      <c r="M33" s="21">
        <f t="shared" ca="1" si="5"/>
        <v>65.180999999999997</v>
      </c>
      <c r="N33" s="100">
        <f t="shared" ca="1" si="6"/>
        <v>71.911999999999992</v>
      </c>
      <c r="O33" s="21">
        <f t="shared" ca="1" si="7"/>
        <v>66.820000000000007</v>
      </c>
      <c r="P33" s="4">
        <f t="shared" ca="1" si="8"/>
        <v>57.380999999999993</v>
      </c>
      <c r="Q33" s="21">
        <f t="shared" ca="1" si="9"/>
        <v>54.622</v>
      </c>
      <c r="R33" s="21">
        <f t="shared" ca="1" si="10"/>
        <v>50.518000000000001</v>
      </c>
      <c r="S33" s="21">
        <f t="shared" ca="1" si="11"/>
        <v>64.253</v>
      </c>
      <c r="T33" s="21">
        <f t="shared" ca="1" si="12"/>
        <v>56.181000000000004</v>
      </c>
      <c r="U33" s="21">
        <f t="shared" ca="1" si="13"/>
        <v>52.276000000000003</v>
      </c>
      <c r="V33" s="21">
        <f t="shared" ca="1" si="14"/>
        <v>49.861000000000004</v>
      </c>
      <c r="W33" s="21">
        <f t="shared" ca="1" si="67"/>
        <v>50.289000000000001</v>
      </c>
      <c r="X33" s="21">
        <f t="shared" ca="1" si="68"/>
        <v>53.475000000000001</v>
      </c>
      <c r="Y33" s="100">
        <f t="shared" ca="1" si="15"/>
        <v>52.815000000000005</v>
      </c>
      <c r="Z33" s="21">
        <f t="shared" ca="1" si="69"/>
        <v>48.548000000000002</v>
      </c>
      <c r="AA33" s="21">
        <f t="shared" ca="1" si="16"/>
        <v>51.477000000000004</v>
      </c>
      <c r="AB33" s="21">
        <f t="shared" ca="1" si="17"/>
        <v>49.900999999999996</v>
      </c>
      <c r="AC33" s="21">
        <f t="shared" ca="1" si="18"/>
        <v>49.859000000000002</v>
      </c>
      <c r="AD33" s="4">
        <f t="shared" ca="1" si="19"/>
        <v>79.216000000000008</v>
      </c>
      <c r="AE33" s="21">
        <f t="shared" ca="1" si="20"/>
        <v>72.869</v>
      </c>
      <c r="AF33" s="21">
        <f t="shared" ca="1" si="21"/>
        <v>74.561000000000007</v>
      </c>
      <c r="AG33" s="21">
        <f t="shared" ca="1" si="22"/>
        <v>68.338999999999999</v>
      </c>
      <c r="AH33" s="101">
        <f t="shared" ca="1" si="23"/>
        <v>61.309000000000005</v>
      </c>
      <c r="AI33" s="21">
        <f t="shared" ca="1" si="24"/>
        <v>61.003</v>
      </c>
      <c r="AJ33" s="21">
        <f t="shared" ca="1" si="25"/>
        <v>55.432000000000002</v>
      </c>
      <c r="AK33" s="21">
        <f t="shared" ca="1" si="26"/>
        <v>51.463999999999999</v>
      </c>
      <c r="AL33" s="21">
        <f t="shared" ca="1" si="27"/>
        <v>50.105000000000004</v>
      </c>
      <c r="AM33" s="21">
        <f t="shared" ca="1" si="28"/>
        <v>73.626000000000005</v>
      </c>
      <c r="AN33" s="21">
        <f t="shared" ca="1" si="29"/>
        <v>71.570999999999998</v>
      </c>
      <c r="AO33" s="21">
        <f t="shared" ca="1" si="30"/>
        <v>60.849999999999994</v>
      </c>
      <c r="AP33" s="21">
        <f t="shared" ca="1" si="31"/>
        <v>53.018999999999998</v>
      </c>
      <c r="AQ33" s="21">
        <f t="shared" ca="1" si="32"/>
        <v>53.166000000000004</v>
      </c>
      <c r="AR33" s="21">
        <f t="shared" ca="1" si="33"/>
        <v>51.576999999999998</v>
      </c>
      <c r="AS33" s="21">
        <f t="shared" ca="1" si="34"/>
        <v>47.578000000000003</v>
      </c>
      <c r="AT33" s="21">
        <f t="shared" ca="1" si="123"/>
        <v>87.11099999999999</v>
      </c>
      <c r="AU33" s="21">
        <f t="shared" ca="1" si="124"/>
        <v>82.275999999999996</v>
      </c>
      <c r="AV33" s="21">
        <f t="shared" ca="1" si="125"/>
        <v>81.501000000000005</v>
      </c>
      <c r="AW33" s="21">
        <f t="shared" ca="1" si="126"/>
        <v>81.349999999999994</v>
      </c>
      <c r="AX33" s="21">
        <f t="shared" ca="1" si="127"/>
        <v>78.760999999999996</v>
      </c>
      <c r="AY33" s="21">
        <f t="shared" ca="1" si="128"/>
        <v>68.311999999999998</v>
      </c>
      <c r="AZ33" s="265"/>
      <c r="BA33" s="263"/>
      <c r="BB33" s="263"/>
      <c r="BC33" s="263"/>
      <c r="BD33" s="263"/>
      <c r="BE33" s="263"/>
      <c r="BF33" s="34"/>
      <c r="BG33" s="22">
        <f t="shared" ca="1" si="42"/>
        <v>70.320999999999998</v>
      </c>
      <c r="BH33" s="22">
        <f t="shared" ca="1" si="43"/>
        <v>63.825000000000003</v>
      </c>
      <c r="BI33" s="22">
        <f t="shared" ca="1" si="44"/>
        <v>54.357999999999997</v>
      </c>
      <c r="BJ33" s="268"/>
      <c r="BK33" s="22">
        <f t="shared" ca="1" si="70"/>
        <v>47.992000000000004</v>
      </c>
      <c r="BL33" s="22">
        <f t="shared" ca="1" si="71"/>
        <v>46.795000000000002</v>
      </c>
      <c r="BM33" s="22">
        <f t="shared" ca="1" si="72"/>
        <v>49.887</v>
      </c>
      <c r="BN33" s="262"/>
      <c r="BO33" s="262"/>
      <c r="BP33" s="33">
        <f t="shared" ca="1" si="73"/>
        <v>850</v>
      </c>
      <c r="BQ33" s="159">
        <f t="shared" ca="1" si="121"/>
        <v>400</v>
      </c>
      <c r="BR33" s="34"/>
      <c r="BS33" s="34"/>
      <c r="BT33" s="4">
        <f t="shared" ca="1" si="75"/>
        <v>300</v>
      </c>
      <c r="BU33" s="4">
        <f t="shared" ca="1" si="76"/>
        <v>230</v>
      </c>
      <c r="BV33" s="34"/>
      <c r="BW33" s="4">
        <f t="shared" ca="1" si="77"/>
        <v>100</v>
      </c>
      <c r="BX33" s="8">
        <f t="shared" ca="1" si="78"/>
        <v>350</v>
      </c>
      <c r="BY33" s="4">
        <f t="shared" ca="1" si="79"/>
        <v>8</v>
      </c>
      <c r="BZ33" s="4">
        <f t="shared" ca="1" si="80"/>
        <v>10</v>
      </c>
      <c r="CA33" s="4">
        <f t="shared" ca="1" si="122"/>
        <v>2000</v>
      </c>
      <c r="CB33" s="4">
        <f t="shared" ca="1" si="81"/>
        <v>2400</v>
      </c>
      <c r="CC33" s="4">
        <f t="shared" ca="1" si="82"/>
        <v>20</v>
      </c>
      <c r="CD33" s="4">
        <f t="shared" ca="1" si="83"/>
        <v>15</v>
      </c>
      <c r="CE33" s="4">
        <f t="shared" ca="1" si="84"/>
        <v>200</v>
      </c>
      <c r="CF33" s="4">
        <f t="shared" ca="1" si="85"/>
        <v>2000</v>
      </c>
      <c r="CG33" s="4">
        <f t="shared" ca="1" si="86"/>
        <v>10</v>
      </c>
      <c r="CH33" s="4">
        <f t="shared" ca="1" si="87"/>
        <v>500</v>
      </c>
      <c r="CI33" s="4">
        <f t="shared" ca="1" si="88"/>
        <v>200</v>
      </c>
      <c r="CJ33" s="4">
        <f t="shared" ca="1" si="89"/>
        <v>15</v>
      </c>
      <c r="CK33" s="4">
        <f t="shared" ca="1" si="90"/>
        <v>35</v>
      </c>
      <c r="CL33" s="4">
        <f t="shared" ca="1" si="91"/>
        <v>250</v>
      </c>
      <c r="CM33" s="4">
        <f t="shared" ca="1" si="92"/>
        <v>750</v>
      </c>
      <c r="CN33" s="4">
        <f t="shared" ca="1" si="93"/>
        <v>20</v>
      </c>
      <c r="CO33" s="34"/>
      <c r="CP33" s="4">
        <f t="shared" ca="1" si="118"/>
        <v>250</v>
      </c>
      <c r="CQ33" s="4">
        <f t="shared" ca="1" si="94"/>
        <v>2800</v>
      </c>
      <c r="CR33" s="4">
        <f t="shared" ca="1" si="95"/>
        <v>1300</v>
      </c>
      <c r="CS33" s="4">
        <f t="shared" ca="1" si="96"/>
        <v>10</v>
      </c>
      <c r="CT33" s="4">
        <f t="shared" ca="1" si="97"/>
        <v>25</v>
      </c>
      <c r="CU33" s="4">
        <f t="shared" ca="1" si="98"/>
        <v>40</v>
      </c>
      <c r="CV33" s="4">
        <f t="shared" ca="1" si="99"/>
        <v>20</v>
      </c>
      <c r="CW33" s="4">
        <f t="shared" ca="1" si="100"/>
        <v>12</v>
      </c>
      <c r="CX33" s="4">
        <f t="shared" ca="1" si="101"/>
        <v>12</v>
      </c>
      <c r="CY33" s="4">
        <f t="shared" ca="1" si="102"/>
        <v>320</v>
      </c>
      <c r="CZ33" s="4">
        <f t="shared" ca="1" si="103"/>
        <v>4000</v>
      </c>
      <c r="DA33" s="4">
        <f t="shared" ca="1" si="104"/>
        <v>20</v>
      </c>
      <c r="DB33" s="4">
        <f t="shared" ca="1" si="105"/>
        <v>200</v>
      </c>
      <c r="DC33" s="4">
        <f t="shared" ca="1" si="106"/>
        <v>150</v>
      </c>
      <c r="DD33" s="4">
        <f t="shared" ca="1" si="107"/>
        <v>160</v>
      </c>
      <c r="DE33" s="4">
        <f t="shared" ca="1" si="51"/>
        <v>900</v>
      </c>
      <c r="DF33" s="4">
        <f t="shared" ca="1" si="52"/>
        <v>500</v>
      </c>
      <c r="DG33" s="4">
        <f t="shared" ca="1" si="53"/>
        <v>380</v>
      </c>
      <c r="DH33" s="4">
        <f t="shared" ca="1" si="54"/>
        <v>100</v>
      </c>
      <c r="DI33" s="4">
        <f t="shared" ca="1" si="55"/>
        <v>1000</v>
      </c>
      <c r="DJ33" s="4">
        <f t="shared" ca="1" si="56"/>
        <v>1300</v>
      </c>
      <c r="DK33" s="36"/>
      <c r="DL33" s="34"/>
      <c r="DM33" s="34"/>
      <c r="DN33" s="34"/>
      <c r="DO33" s="34"/>
      <c r="DP33" s="34"/>
      <c r="DQ33" s="34"/>
      <c r="DR33" s="4">
        <f t="shared" ca="1" si="108"/>
        <v>15</v>
      </c>
      <c r="DS33" s="4">
        <f t="shared" ca="1" si="109"/>
        <v>15</v>
      </c>
      <c r="DT33" s="4">
        <f t="shared" ca="1" si="110"/>
        <v>20</v>
      </c>
      <c r="DU33" s="36"/>
      <c r="DV33" s="8">
        <f t="shared" ca="1" si="129"/>
        <v>250</v>
      </c>
      <c r="DW33" s="266"/>
      <c r="DX33" s="162">
        <f t="shared" ca="1" si="113"/>
        <v>110</v>
      </c>
      <c r="DY33" s="4">
        <f t="shared" ca="1" si="114"/>
        <v>120</v>
      </c>
      <c r="DZ33" s="4">
        <f t="shared" ca="1" si="115"/>
        <v>320</v>
      </c>
      <c r="EA33" s="4">
        <f t="shared" ca="1" si="116"/>
        <v>350</v>
      </c>
      <c r="EB33" s="4">
        <f t="shared" ca="1" si="117"/>
        <v>380</v>
      </c>
      <c r="ED33" s="273"/>
      <c r="EE33" t="s">
        <v>177</v>
      </c>
      <c r="EF33" s="12">
        <v>102.142</v>
      </c>
    </row>
    <row r="34" spans="1:136" x14ac:dyDescent="0.15">
      <c r="A34" s="6" t="s">
        <v>364</v>
      </c>
      <c r="B34" s="3">
        <f ca="1">INDIRECT(A34&amp;"!A8")</f>
        <v>44054</v>
      </c>
      <c r="C34" s="36"/>
      <c r="D34" s="36"/>
      <c r="E34" s="21">
        <f t="shared" ca="1" si="0"/>
        <v>54.206000000000003</v>
      </c>
      <c r="F34" s="21">
        <f ca="1">$EF$6-INDIRECT(A34&amp;"!E9")</f>
        <v>48.81</v>
      </c>
      <c r="G34" s="36"/>
      <c r="H34" s="36"/>
      <c r="I34" s="21">
        <f t="shared" ca="1" si="1"/>
        <v>52.031999999999996</v>
      </c>
      <c r="J34" s="21">
        <f t="shared" ca="1" si="2"/>
        <v>46.180999999999997</v>
      </c>
      <c r="K34" s="36"/>
      <c r="L34" s="21">
        <f t="shared" ca="1" si="4"/>
        <v>72.744</v>
      </c>
      <c r="M34" s="21">
        <f t="shared" ca="1" si="5"/>
        <v>65.103999999999999</v>
      </c>
      <c r="N34" s="100">
        <f t="shared" ca="1" si="6"/>
        <v>71.727999999999994</v>
      </c>
      <c r="O34" s="21">
        <f t="shared" ca="1" si="7"/>
        <v>66.540999999999997</v>
      </c>
      <c r="P34" s="4">
        <f t="shared" ca="1" si="8"/>
        <v>57.304999999999993</v>
      </c>
      <c r="Q34" s="21">
        <f t="shared" ca="1" si="9"/>
        <v>54.501000000000005</v>
      </c>
      <c r="R34" s="21">
        <f t="shared" ca="1" si="10"/>
        <v>50.355999999999995</v>
      </c>
      <c r="S34" s="21">
        <f t="shared" ca="1" si="11"/>
        <v>63.911999999999999</v>
      </c>
      <c r="T34" s="21">
        <f t="shared" ca="1" si="12"/>
        <v>55.597000000000008</v>
      </c>
      <c r="U34" s="21">
        <f t="shared" ca="1" si="13"/>
        <v>52.257000000000005</v>
      </c>
      <c r="V34" s="21">
        <f t="shared" ca="1" si="14"/>
        <v>49.801000000000002</v>
      </c>
      <c r="W34" s="21">
        <f t="shared" ca="1" si="67"/>
        <v>50.116</v>
      </c>
      <c r="X34" s="21">
        <f t="shared" ca="1" si="68"/>
        <v>52.778000000000006</v>
      </c>
      <c r="Y34" s="100">
        <f t="shared" ca="1" si="15"/>
        <v>52.367000000000004</v>
      </c>
      <c r="Z34" s="21">
        <f t="shared" ca="1" si="69"/>
        <v>48.474999999999994</v>
      </c>
      <c r="AA34" s="21">
        <f t="shared" ca="1" si="16"/>
        <v>51.327000000000005</v>
      </c>
      <c r="AB34" s="21">
        <f t="shared" ca="1" si="17"/>
        <v>49.875999999999998</v>
      </c>
      <c r="AC34" s="21">
        <f t="shared" ca="1" si="18"/>
        <v>49.819000000000003</v>
      </c>
      <c r="AD34" s="4">
        <f t="shared" ca="1" si="19"/>
        <v>79.230999999999995</v>
      </c>
      <c r="AE34" s="21">
        <f t="shared" ca="1" si="20"/>
        <v>72.89</v>
      </c>
      <c r="AF34" s="21">
        <f t="shared" ca="1" si="21"/>
        <v>74.605000000000004</v>
      </c>
      <c r="AG34" s="21">
        <f t="shared" ca="1" si="22"/>
        <v>68.361999999999995</v>
      </c>
      <c r="AH34" s="101">
        <f t="shared" ca="1" si="23"/>
        <v>61.044000000000004</v>
      </c>
      <c r="AI34" s="21">
        <f t="shared" ca="1" si="24"/>
        <v>60.863</v>
      </c>
      <c r="AJ34" s="21">
        <f t="shared" ca="1" si="25"/>
        <v>55.298999999999999</v>
      </c>
      <c r="AK34" s="21">
        <f t="shared" ca="1" si="26"/>
        <v>51.505999999999993</v>
      </c>
      <c r="AL34" s="21">
        <f t="shared" ca="1" si="27"/>
        <v>50.058000000000007</v>
      </c>
      <c r="AM34" s="21">
        <f t="shared" ca="1" si="28"/>
        <v>73.5</v>
      </c>
      <c r="AN34" s="21">
        <f t="shared" ca="1" si="29"/>
        <v>71.48</v>
      </c>
      <c r="AO34" s="21">
        <f t="shared" ca="1" si="30"/>
        <v>60.731999999999999</v>
      </c>
      <c r="AP34" s="21">
        <f t="shared" ca="1" si="31"/>
        <v>52.698999999999998</v>
      </c>
      <c r="AQ34" s="21">
        <f t="shared" ca="1" si="32"/>
        <v>52.312000000000005</v>
      </c>
      <c r="AR34" s="21">
        <f t="shared" ca="1" si="33"/>
        <v>51.096000000000004</v>
      </c>
      <c r="AS34" s="21">
        <f t="shared" ca="1" si="34"/>
        <v>47.525000000000006</v>
      </c>
      <c r="AT34" s="21">
        <f t="shared" ca="1" si="123"/>
        <v>87.075000000000003</v>
      </c>
      <c r="AU34" s="21">
        <f t="shared" ca="1" si="124"/>
        <v>81.826999999999998</v>
      </c>
      <c r="AV34" s="21">
        <f t="shared" ca="1" si="125"/>
        <v>81.463999999999999</v>
      </c>
      <c r="AW34" s="21">
        <f t="shared" ca="1" si="126"/>
        <v>81.295000000000002</v>
      </c>
      <c r="AX34" s="21">
        <f t="shared" ca="1" si="127"/>
        <v>78.807999999999993</v>
      </c>
      <c r="AY34" s="21">
        <f t="shared" ca="1" si="128"/>
        <v>68.38300000000001</v>
      </c>
      <c r="AZ34" s="265"/>
      <c r="BA34" s="263"/>
      <c r="BB34" s="263"/>
      <c r="BC34" s="263"/>
      <c r="BD34" s="263"/>
      <c r="BE34" s="263"/>
      <c r="BF34" s="34"/>
      <c r="BG34" s="22">
        <f t="shared" ca="1" si="42"/>
        <v>70.277000000000001</v>
      </c>
      <c r="BH34" s="22">
        <f t="shared" ca="1" si="43"/>
        <v>63.796999999999997</v>
      </c>
      <c r="BI34" s="22">
        <f t="shared" ca="1" si="44"/>
        <v>54.357999999999997</v>
      </c>
      <c r="BJ34" s="268"/>
      <c r="BK34" s="22">
        <f t="shared" ca="1" si="70"/>
        <v>47.923999999999999</v>
      </c>
      <c r="BL34" s="22">
        <f t="shared" ca="1" si="71"/>
        <v>46.993000000000009</v>
      </c>
      <c r="BM34" s="22">
        <f t="shared" ca="1" si="72"/>
        <v>49.86</v>
      </c>
      <c r="BN34" s="262"/>
      <c r="BO34" s="262"/>
      <c r="BP34" s="33">
        <f ca="1">INDIRECT($A34&amp;"!D11")</f>
        <v>900</v>
      </c>
      <c r="BQ34" s="159">
        <f t="shared" ca="1" si="121"/>
        <v>360</v>
      </c>
      <c r="BR34" s="34"/>
      <c r="BS34" s="34"/>
      <c r="BT34" s="4">
        <f ca="1">INDIRECT($A34&amp;"!J11")</f>
        <v>300</v>
      </c>
      <c r="BU34" s="4">
        <f ca="1">INDIRECT(A34&amp;"!M11")</f>
        <v>200</v>
      </c>
      <c r="BV34" s="34"/>
      <c r="BW34" s="4">
        <f ca="1">INDIRECT($A34&amp;"!O11")</f>
        <v>110</v>
      </c>
      <c r="BX34" s="8">
        <f ca="1">INDIRECT(A34&amp;"!Q11")</f>
        <v>120</v>
      </c>
      <c r="BY34" s="4">
        <f t="shared" ca="1" si="79"/>
        <v>8</v>
      </c>
      <c r="BZ34" s="4">
        <f ca="1">INDIRECT($A34&amp;"!C18")</f>
        <v>10</v>
      </c>
      <c r="CA34" s="4">
        <f ca="1">INDIRECT($A34&amp;"!D18")</f>
        <v>2600</v>
      </c>
      <c r="CB34" s="4">
        <f ca="1">INDIRECT($A34&amp;"!E18")</f>
        <v>2500</v>
      </c>
      <c r="CC34" s="4">
        <f ca="1">INDIRECT(A34&amp;"!H18")</f>
        <v>12</v>
      </c>
      <c r="CD34" s="4">
        <f ca="1">INDIRECT($A34&amp;"!I18")</f>
        <v>15</v>
      </c>
      <c r="CE34" s="4">
        <f ca="1">INDIRECT($A34&amp;"!J18")</f>
        <v>230</v>
      </c>
      <c r="CF34" s="4">
        <f ca="1">INDIRECT($A34&amp;"!K18")</f>
        <v>2000</v>
      </c>
      <c r="CG34" s="4">
        <f ca="1">INDIRECT(A34&amp;"!N18")</f>
        <v>12</v>
      </c>
      <c r="CH34" s="4">
        <f ca="1">INDIRECT(A34&amp;"!P18")</f>
        <v>390</v>
      </c>
      <c r="CI34" s="4">
        <f ca="1">INDIRECT($A34&amp;"!Q18")</f>
        <v>230</v>
      </c>
      <c r="CJ34" s="4">
        <f ca="1">INDIRECT($A34&amp;"!B25")</f>
        <v>25</v>
      </c>
      <c r="CK34" s="4">
        <f ca="1">INDIRECT(A34&amp;"!E25")</f>
        <v>30</v>
      </c>
      <c r="CL34" s="4">
        <f ca="1">INDIRECT($A34&amp;"!F25")</f>
        <v>220</v>
      </c>
      <c r="CM34" s="4">
        <f ca="1">INDIRECT($A34&amp;"!G25")</f>
        <v>700</v>
      </c>
      <c r="CN34" s="4">
        <f ca="1">INDIRECT(A34&amp;"!J25")</f>
        <v>25</v>
      </c>
      <c r="CO34" s="34"/>
      <c r="CP34" s="4">
        <f ca="1">INDIRECT($A34&amp;"!L25")</f>
        <v>290</v>
      </c>
      <c r="CQ34" s="4">
        <f ca="1">INDIRECT($A34&amp;"!M25")</f>
        <v>3600</v>
      </c>
      <c r="CR34" s="4">
        <f ca="1">INDIRECT($A34&amp;"!N25")</f>
        <v>1900</v>
      </c>
      <c r="CS34" s="4">
        <f ca="1">INDIRECT(A34&amp;"!Q25")</f>
        <v>10</v>
      </c>
      <c r="CT34" s="4">
        <f ca="1">INDIRECT($A34&amp;"!B32")</f>
        <v>20</v>
      </c>
      <c r="CU34" s="4">
        <f ca="1">INDIRECT($A34&amp;"!C32")</f>
        <v>40</v>
      </c>
      <c r="CV34" s="4">
        <f ca="1">INDIRECT($A34&amp;"!D32")</f>
        <v>20</v>
      </c>
      <c r="CW34" s="4">
        <f ca="1">INDIRECT(A34&amp;"!F32")</f>
        <v>10</v>
      </c>
      <c r="CX34" s="4">
        <f ca="1">INDIRECT($A34&amp;"!G32")</f>
        <v>25</v>
      </c>
      <c r="CY34" s="4">
        <f ca="1">INDIRECT($A34&amp;"!H32")</f>
        <v>500</v>
      </c>
      <c r="CZ34" s="4">
        <f ca="1">INDIRECT($A34&amp;"!I32")</f>
        <v>3900</v>
      </c>
      <c r="DA34" s="4">
        <f ca="1">INDIRECT(A34&amp;"!L32")</f>
        <v>20</v>
      </c>
      <c r="DB34" s="4">
        <f ca="1">INDIRECT($A34&amp;"!M32")</f>
        <v>300</v>
      </c>
      <c r="DC34" s="4">
        <f ca="1">INDIRECT($A34&amp;"!N32")</f>
        <v>150</v>
      </c>
      <c r="DD34" s="4">
        <f ca="1">INDIRECT(A34&amp;"!Q32")</f>
        <v>75</v>
      </c>
      <c r="DE34" s="4">
        <f t="shared" ca="1" si="51"/>
        <v>600</v>
      </c>
      <c r="DF34" s="4">
        <f t="shared" ca="1" si="52"/>
        <v>380</v>
      </c>
      <c r="DG34" s="4">
        <f t="shared" ca="1" si="53"/>
        <v>550</v>
      </c>
      <c r="DH34" s="4">
        <f t="shared" ca="1" si="54"/>
        <v>250</v>
      </c>
      <c r="DI34" s="4">
        <f t="shared" ca="1" si="55"/>
        <v>1500</v>
      </c>
      <c r="DJ34" s="4">
        <f t="shared" ca="1" si="56"/>
        <v>1200</v>
      </c>
      <c r="DK34" s="36"/>
      <c r="DL34" s="34"/>
      <c r="DM34" s="34"/>
      <c r="DN34" s="34"/>
      <c r="DO34" s="34"/>
      <c r="DP34" s="34"/>
      <c r="DQ34" s="34"/>
      <c r="DR34" s="4">
        <f ca="1">INDIRECT($A34&amp;"!J46")</f>
        <v>20</v>
      </c>
      <c r="DS34" s="4">
        <f ca="1">INDIRECT($A34&amp;"!K46")</f>
        <v>20</v>
      </c>
      <c r="DT34" s="4">
        <f ca="1">INDIRECT(A34&amp;"!N46")</f>
        <v>15</v>
      </c>
      <c r="DU34" s="36"/>
      <c r="DV34" s="8">
        <f ca="1">INDIRECT(A34&amp;"!D53")</f>
        <v>250</v>
      </c>
      <c r="DW34" s="266"/>
      <c r="DX34" s="162">
        <f t="shared" ca="1" si="113"/>
        <v>150</v>
      </c>
      <c r="DY34" s="4">
        <f ca="1">INDIRECT($A34&amp;"!H53")</f>
        <v>200</v>
      </c>
      <c r="DZ34" s="4">
        <f t="shared" ca="1" si="115"/>
        <v>150</v>
      </c>
      <c r="EA34" s="4">
        <f t="shared" ca="1" si="116"/>
        <v>170</v>
      </c>
      <c r="EB34" s="4">
        <f ca="1">INDIRECT($A34&amp;"!K53")</f>
        <v>250</v>
      </c>
      <c r="ED34" s="274"/>
      <c r="EE34" s="13" t="s">
        <v>178</v>
      </c>
      <c r="EF34" s="14">
        <v>102.155</v>
      </c>
    </row>
    <row r="35" spans="1:136" x14ac:dyDescent="0.15">
      <c r="A35" s="6" t="s">
        <v>367</v>
      </c>
      <c r="B35" s="3">
        <f t="shared" ca="1" si="65"/>
        <v>44060</v>
      </c>
      <c r="C35" s="36"/>
      <c r="D35" s="36"/>
      <c r="E35" s="21">
        <f t="shared" ca="1" si="0"/>
        <v>53.923999999999999</v>
      </c>
      <c r="F35" s="21">
        <f t="shared" ca="1" si="66"/>
        <v>48.716999999999999</v>
      </c>
      <c r="G35" s="36"/>
      <c r="H35" s="36"/>
      <c r="I35" s="21">
        <f t="shared" ca="1" si="1"/>
        <v>51.880999999999993</v>
      </c>
      <c r="J35" s="21">
        <f t="shared" ca="1" si="2"/>
        <v>46.197999999999993</v>
      </c>
      <c r="K35" s="36"/>
      <c r="L35" s="21">
        <f t="shared" ca="1" si="4"/>
        <v>72.777000000000001</v>
      </c>
      <c r="M35" s="21">
        <f t="shared" ca="1" si="5"/>
        <v>65.076999999999998</v>
      </c>
      <c r="N35" s="100">
        <f t="shared" ca="1" si="6"/>
        <v>71.532999999999987</v>
      </c>
      <c r="O35" s="21">
        <f t="shared" ca="1" si="7"/>
        <v>66.454000000000008</v>
      </c>
      <c r="P35" s="4">
        <f t="shared" ca="1" si="8"/>
        <v>57.319999999999993</v>
      </c>
      <c r="Q35" s="21">
        <f t="shared" ca="1" si="9"/>
        <v>54.451999999999998</v>
      </c>
      <c r="R35" s="21">
        <f t="shared" ca="1" si="10"/>
        <v>50.274000000000001</v>
      </c>
      <c r="S35" s="21">
        <f t="shared" ca="1" si="11"/>
        <v>63.792999999999999</v>
      </c>
      <c r="T35" s="21">
        <f t="shared" ca="1" si="12"/>
        <v>55.632000000000005</v>
      </c>
      <c r="U35" s="21">
        <f t="shared" ca="1" si="13"/>
        <v>52.246000000000009</v>
      </c>
      <c r="V35" s="21">
        <f t="shared" ca="1" si="14"/>
        <v>49.771999999999998</v>
      </c>
      <c r="W35" s="21">
        <f t="shared" ca="1" si="67"/>
        <v>50.015000000000001</v>
      </c>
      <c r="X35" s="21">
        <f t="shared" ca="1" si="68"/>
        <v>52.356999999999999</v>
      </c>
      <c r="Y35" s="100">
        <f t="shared" ca="1" si="15"/>
        <v>52.288000000000004</v>
      </c>
      <c r="Z35" s="21">
        <f t="shared" ca="1" si="69"/>
        <v>48.45</v>
      </c>
      <c r="AA35" s="21">
        <f t="shared" ca="1" si="16"/>
        <v>51.242000000000004</v>
      </c>
      <c r="AB35" s="21">
        <f t="shared" ca="1" si="17"/>
        <v>49.857999999999997</v>
      </c>
      <c r="AC35" s="21">
        <f t="shared" ca="1" si="18"/>
        <v>49.783000000000001</v>
      </c>
      <c r="AD35" s="4">
        <f t="shared" ca="1" si="19"/>
        <v>79.216999999999999</v>
      </c>
      <c r="AE35" s="21">
        <f t="shared" ca="1" si="20"/>
        <v>72.944999999999993</v>
      </c>
      <c r="AF35" s="21">
        <f t="shared" ca="1" si="21"/>
        <v>74.647000000000006</v>
      </c>
      <c r="AG35" s="21">
        <f t="shared" ca="1" si="22"/>
        <v>68.427999999999997</v>
      </c>
      <c r="AH35" s="101">
        <f t="shared" ca="1" si="23"/>
        <v>60.981999999999999</v>
      </c>
      <c r="AI35" s="21">
        <f t="shared" ca="1" si="24"/>
        <v>60.788000000000004</v>
      </c>
      <c r="AJ35" s="21">
        <f t="shared" ca="1" si="25"/>
        <v>55.210999999999999</v>
      </c>
      <c r="AK35" s="21">
        <f t="shared" ca="1" si="26"/>
        <v>51.47999999999999</v>
      </c>
      <c r="AL35" s="21">
        <f t="shared" ca="1" si="27"/>
        <v>50.018000000000001</v>
      </c>
      <c r="AM35" s="21">
        <f t="shared" ca="1" si="28"/>
        <v>73.495000000000005</v>
      </c>
      <c r="AN35" s="21">
        <f t="shared" ca="1" si="29"/>
        <v>71.441000000000003</v>
      </c>
      <c r="AO35" s="21">
        <f t="shared" ca="1" si="30"/>
        <v>60.691999999999993</v>
      </c>
      <c r="AP35" s="21">
        <f t="shared" ca="1" si="31"/>
        <v>52.53</v>
      </c>
      <c r="AQ35" s="21">
        <f t="shared" ca="1" si="32"/>
        <v>52.109000000000002</v>
      </c>
      <c r="AR35" s="21">
        <f t="shared" ca="1" si="33"/>
        <v>50.886000000000003</v>
      </c>
      <c r="AS35" s="21">
        <f t="shared" ca="1" si="34"/>
        <v>47.503</v>
      </c>
      <c r="AT35" s="21">
        <f t="shared" ref="AT35:AT54" ca="1" si="130">$EF$46-INDIRECT($A35&amp;"!B37")</f>
        <v>86.679000000000002</v>
      </c>
      <c r="AU35" s="21">
        <f t="shared" ref="AU35:AU54" ca="1" si="131">$EF$47-INDIRECT($A35&amp;"!C37")</f>
        <v>81.691999999999993</v>
      </c>
      <c r="AV35" s="21">
        <f t="shared" ref="AV35:AV54" ca="1" si="132">$EF$48-INDIRECT($A35&amp;"!D37")</f>
        <v>81.426999999999992</v>
      </c>
      <c r="AW35" s="21">
        <f t="shared" ref="AW35:AW54" ca="1" si="133">$EF$49-INDIRECT($A35&amp;"!E37")</f>
        <v>81.265000000000001</v>
      </c>
      <c r="AX35" s="21">
        <f t="shared" ref="AX35:AX54" ca="1" si="134">$EF$50-INDIRECT($A35&amp;"!F37")</f>
        <v>78.829000000000008</v>
      </c>
      <c r="AY35" s="21">
        <f t="shared" ref="AY35:AY54" ca="1" si="135">$EF$51-INDIRECT($A35&amp;"!G37")</f>
        <v>68.52600000000001</v>
      </c>
      <c r="AZ35" s="265"/>
      <c r="BA35" s="263"/>
      <c r="BB35" s="263"/>
      <c r="BC35" s="263"/>
      <c r="BD35" s="263"/>
      <c r="BE35" s="263"/>
      <c r="BF35" s="34"/>
      <c r="BG35" s="22">
        <f t="shared" ref="BG35:BG54" ca="1" si="136">$EF$59-INDIRECT($A35&amp;"!J44")</f>
        <v>70.231999999999999</v>
      </c>
      <c r="BH35" s="22">
        <f t="shared" ref="BH35:BH54" ca="1" si="137">$EF$60-INDIRECT($A35&amp;"!K44")</f>
        <v>63.814</v>
      </c>
      <c r="BI35" s="22">
        <f t="shared" ref="BI35:BI54" ca="1" si="138">$EF$61-INDIRECT($A35&amp;"!L44")</f>
        <v>54.321999999999996</v>
      </c>
      <c r="BJ35" s="268"/>
      <c r="BK35" s="22">
        <f t="shared" ca="1" si="70"/>
        <v>47.890999999999998</v>
      </c>
      <c r="BL35" s="22">
        <f t="shared" ca="1" si="71"/>
        <v>46.891000000000005</v>
      </c>
      <c r="BM35" s="22">
        <f t="shared" ca="1" si="72"/>
        <v>49.828000000000003</v>
      </c>
      <c r="BN35" s="262"/>
      <c r="BO35" s="262"/>
      <c r="BP35" s="33">
        <f t="shared" ca="1" si="73"/>
        <v>850</v>
      </c>
      <c r="BQ35" s="159">
        <f t="shared" ca="1" si="121"/>
        <v>600</v>
      </c>
      <c r="BR35" s="34"/>
      <c r="BS35" s="34"/>
      <c r="BT35" s="4">
        <f t="shared" ca="1" si="75"/>
        <v>300</v>
      </c>
      <c r="BU35" s="4">
        <f t="shared" ca="1" si="76"/>
        <v>200</v>
      </c>
      <c r="BV35" s="34"/>
      <c r="BW35" s="4">
        <f t="shared" ca="1" si="77"/>
        <v>130</v>
      </c>
      <c r="BX35" s="8">
        <f t="shared" ca="1" si="78"/>
        <v>350</v>
      </c>
      <c r="BY35" s="34"/>
      <c r="BZ35" s="4">
        <f t="shared" ca="1" si="80"/>
        <v>20</v>
      </c>
      <c r="CA35" s="4">
        <f t="shared" ca="1" si="122"/>
        <v>2100</v>
      </c>
      <c r="CB35" s="4">
        <f t="shared" ca="1" si="81"/>
        <v>2400</v>
      </c>
      <c r="CC35" s="4">
        <f t="shared" ca="1" si="82"/>
        <v>40</v>
      </c>
      <c r="CD35" s="4">
        <f t="shared" ca="1" si="83"/>
        <v>20</v>
      </c>
      <c r="CE35" s="4">
        <f t="shared" ca="1" si="84"/>
        <v>280</v>
      </c>
      <c r="CF35" s="4">
        <f t="shared" ca="1" si="85"/>
        <v>2300</v>
      </c>
      <c r="CG35" s="4">
        <f t="shared" ca="1" si="86"/>
        <v>10</v>
      </c>
      <c r="CH35" s="4">
        <f t="shared" ca="1" si="87"/>
        <v>350</v>
      </c>
      <c r="CI35" s="4">
        <f t="shared" ca="1" si="88"/>
        <v>200</v>
      </c>
      <c r="CJ35" s="4">
        <f t="shared" ca="1" si="89"/>
        <v>20</v>
      </c>
      <c r="CK35" s="4">
        <f t="shared" ca="1" si="90"/>
        <v>30</v>
      </c>
      <c r="CL35" s="4">
        <f t="shared" ca="1" si="91"/>
        <v>650</v>
      </c>
      <c r="CM35" s="4">
        <f t="shared" ca="1" si="92"/>
        <v>900</v>
      </c>
      <c r="CN35" s="4">
        <f t="shared" ca="1" si="93"/>
        <v>20</v>
      </c>
      <c r="CO35" s="34"/>
      <c r="CP35" s="4">
        <f t="shared" ca="1" si="118"/>
        <v>200</v>
      </c>
      <c r="CQ35" s="4">
        <f t="shared" ca="1" si="94"/>
        <v>3300</v>
      </c>
      <c r="CR35" s="4">
        <f t="shared" ca="1" si="95"/>
        <v>1500</v>
      </c>
      <c r="CS35" s="4">
        <f t="shared" ca="1" si="96"/>
        <v>12</v>
      </c>
      <c r="CT35" s="4">
        <f t="shared" ca="1" si="97"/>
        <v>20</v>
      </c>
      <c r="CU35" s="4">
        <f t="shared" ca="1" si="98"/>
        <v>45</v>
      </c>
      <c r="CV35" s="4">
        <f t="shared" ca="1" si="99"/>
        <v>20</v>
      </c>
      <c r="CW35" s="4">
        <f t="shared" ca="1" si="100"/>
        <v>12</v>
      </c>
      <c r="CX35" s="4">
        <f t="shared" ca="1" si="101"/>
        <v>10</v>
      </c>
      <c r="CY35" s="4">
        <f t="shared" ca="1" si="102"/>
        <v>320</v>
      </c>
      <c r="CZ35" s="4">
        <f t="shared" ca="1" si="103"/>
        <v>4000</v>
      </c>
      <c r="DA35" s="4">
        <f t="shared" ca="1" si="104"/>
        <v>20</v>
      </c>
      <c r="DB35" s="4">
        <f t="shared" ca="1" si="105"/>
        <v>420</v>
      </c>
      <c r="DC35" s="4">
        <f t="shared" ca="1" si="106"/>
        <v>180</v>
      </c>
      <c r="DD35" s="4">
        <f t="shared" ca="1" si="107"/>
        <v>140</v>
      </c>
      <c r="DE35" s="34"/>
      <c r="DF35" s="4">
        <f t="shared" ca="1" si="52"/>
        <v>1200</v>
      </c>
      <c r="DG35" s="4">
        <f t="shared" ca="1" si="53"/>
        <v>600</v>
      </c>
      <c r="DH35" s="4">
        <f t="shared" ca="1" si="54"/>
        <v>350</v>
      </c>
      <c r="DI35" s="4">
        <f t="shared" ca="1" si="55"/>
        <v>1500</v>
      </c>
      <c r="DJ35" s="4">
        <f t="shared" ca="1" si="56"/>
        <v>400</v>
      </c>
      <c r="DK35" s="36"/>
      <c r="DL35" s="34"/>
      <c r="DM35" s="34"/>
      <c r="DN35" s="34"/>
      <c r="DO35" s="34"/>
      <c r="DP35" s="34"/>
      <c r="DQ35" s="34"/>
      <c r="DR35" s="4">
        <f t="shared" ca="1" si="108"/>
        <v>15</v>
      </c>
      <c r="DS35" s="4">
        <f t="shared" ca="1" si="109"/>
        <v>25</v>
      </c>
      <c r="DT35" s="4">
        <f t="shared" ca="1" si="110"/>
        <v>15</v>
      </c>
      <c r="DU35" s="36"/>
      <c r="DV35" s="8">
        <f t="shared" ca="1" si="129"/>
        <v>220</v>
      </c>
      <c r="DW35" s="266"/>
      <c r="DX35" s="162">
        <f t="shared" ca="1" si="113"/>
        <v>200</v>
      </c>
      <c r="DY35" s="4">
        <f t="shared" ca="1" si="114"/>
        <v>200</v>
      </c>
      <c r="DZ35" s="4">
        <f t="shared" ca="1" si="115"/>
        <v>300</v>
      </c>
      <c r="EA35" s="4">
        <f t="shared" ca="1" si="116"/>
        <v>320</v>
      </c>
      <c r="EB35" s="4">
        <f t="shared" ca="1" si="117"/>
        <v>300</v>
      </c>
      <c r="ED35" s="272" t="s">
        <v>179</v>
      </c>
      <c r="EE35" s="10" t="s">
        <v>180</v>
      </c>
      <c r="EF35" s="11">
        <v>75.423000000000002</v>
      </c>
    </row>
    <row r="36" spans="1:136" x14ac:dyDescent="0.15">
      <c r="A36" s="6" t="s">
        <v>370</v>
      </c>
      <c r="B36" s="3">
        <f ca="1">INDIRECT(A36&amp;"!A8")</f>
        <v>44067</v>
      </c>
      <c r="C36" s="36"/>
      <c r="D36" s="36"/>
      <c r="E36" s="21">
        <f t="shared" ca="1" si="0"/>
        <v>53.673000000000002</v>
      </c>
      <c r="F36" s="21">
        <f ca="1">$EF$6-INDIRECT(A36&amp;"!E9")</f>
        <v>48.654000000000003</v>
      </c>
      <c r="G36" s="36"/>
      <c r="H36" s="36"/>
      <c r="I36" s="21">
        <f t="shared" ca="1" si="1"/>
        <v>51.772999999999996</v>
      </c>
      <c r="J36" s="21">
        <f t="shared" ca="1" si="2"/>
        <v>46.164000000000001</v>
      </c>
      <c r="K36" s="36"/>
      <c r="L36" s="21">
        <f t="shared" ca="1" si="4"/>
        <v>72.792000000000002</v>
      </c>
      <c r="M36" s="21">
        <f t="shared" ca="1" si="5"/>
        <v>65.019000000000005</v>
      </c>
      <c r="N36" s="100">
        <f t="shared" ca="1" si="6"/>
        <v>71.524999999999991</v>
      </c>
      <c r="O36" s="21">
        <f t="shared" ca="1" si="7"/>
        <v>66.407000000000011</v>
      </c>
      <c r="P36" s="4">
        <f t="shared" ca="1" si="8"/>
        <v>57.322999999999993</v>
      </c>
      <c r="Q36" s="21">
        <f t="shared" ca="1" si="9"/>
        <v>54.444000000000003</v>
      </c>
      <c r="R36" s="21">
        <f t="shared" ca="1" si="10"/>
        <v>50.19</v>
      </c>
      <c r="S36" s="21">
        <f t="shared" ca="1" si="11"/>
        <v>63.564999999999998</v>
      </c>
      <c r="T36" s="21">
        <f t="shared" ca="1" si="12"/>
        <v>55.309000000000005</v>
      </c>
      <c r="U36" s="21">
        <f t="shared" ca="1" si="13"/>
        <v>52.259</v>
      </c>
      <c r="V36" s="21">
        <f t="shared" ca="1" si="14"/>
        <v>49.748000000000005</v>
      </c>
      <c r="W36" s="21">
        <f t="shared" ca="1" si="67"/>
        <v>49.923999999999999</v>
      </c>
      <c r="X36" s="21">
        <f t="shared" ca="1" si="68"/>
        <v>52.037000000000006</v>
      </c>
      <c r="Y36" s="100">
        <f t="shared" ca="1" si="15"/>
        <v>52.225999999999999</v>
      </c>
      <c r="Z36" s="21">
        <f t="shared" ca="1" si="69"/>
        <v>48.423999999999999</v>
      </c>
      <c r="AA36" s="21">
        <f t="shared" ca="1" si="16"/>
        <v>51.205000000000005</v>
      </c>
      <c r="AB36" s="21">
        <f t="shared" ca="1" si="17"/>
        <v>49.853000000000002</v>
      </c>
      <c r="AC36" s="21">
        <f t="shared" ca="1" si="18"/>
        <v>49.764000000000003</v>
      </c>
      <c r="AD36" s="4">
        <f t="shared" ca="1" si="19"/>
        <v>79.2</v>
      </c>
      <c r="AE36" s="21">
        <f t="shared" ca="1" si="20"/>
        <v>72.960999999999999</v>
      </c>
      <c r="AF36" s="21">
        <f t="shared" ca="1" si="21"/>
        <v>74.623999999999995</v>
      </c>
      <c r="AG36" s="21">
        <f t="shared" ca="1" si="22"/>
        <v>68.413999999999987</v>
      </c>
      <c r="AH36" s="101">
        <f t="shared" ca="1" si="23"/>
        <v>60.786000000000001</v>
      </c>
      <c r="AI36" s="21">
        <f t="shared" ca="1" si="24"/>
        <v>60.713000000000001</v>
      </c>
      <c r="AJ36" s="21">
        <f t="shared" ca="1" si="25"/>
        <v>55.137999999999998</v>
      </c>
      <c r="AK36" s="21">
        <f t="shared" ca="1" si="26"/>
        <v>51.465999999999994</v>
      </c>
      <c r="AL36" s="21">
        <f t="shared" ca="1" si="27"/>
        <v>49.995000000000005</v>
      </c>
      <c r="AM36" s="21">
        <f t="shared" ca="1" si="28"/>
        <v>73.454999999999998</v>
      </c>
      <c r="AN36" s="21">
        <f t="shared" ca="1" si="29"/>
        <v>71.367000000000004</v>
      </c>
      <c r="AO36" s="21">
        <f t="shared" ca="1" si="30"/>
        <v>60.661000000000001</v>
      </c>
      <c r="AP36" s="21">
        <f t="shared" ca="1" si="31"/>
        <v>52.354999999999997</v>
      </c>
      <c r="AQ36" s="21">
        <f t="shared" ca="1" si="32"/>
        <v>52.115000000000002</v>
      </c>
      <c r="AR36" s="21">
        <f t="shared" ca="1" si="33"/>
        <v>50.749000000000002</v>
      </c>
      <c r="AS36" s="21">
        <f t="shared" ca="1" si="34"/>
        <v>47.483000000000004</v>
      </c>
      <c r="AT36" s="21">
        <f t="shared" ca="1" si="130"/>
        <v>86.588999999999999</v>
      </c>
      <c r="AU36" s="21">
        <f t="shared" ca="1" si="131"/>
        <v>81.677999999999997</v>
      </c>
      <c r="AV36" s="21">
        <f t="shared" ca="1" si="132"/>
        <v>81.408999999999992</v>
      </c>
      <c r="AW36" s="21">
        <f t="shared" ca="1" si="133"/>
        <v>81.242999999999995</v>
      </c>
      <c r="AX36" s="21">
        <f t="shared" ca="1" si="134"/>
        <v>78.801999999999992</v>
      </c>
      <c r="AY36" s="21">
        <f t="shared" ca="1" si="135"/>
        <v>68.506</v>
      </c>
      <c r="AZ36" s="265"/>
      <c r="BA36" s="263"/>
      <c r="BB36" s="263"/>
      <c r="BC36" s="263"/>
      <c r="BD36" s="263"/>
      <c r="BE36" s="263"/>
      <c r="BF36" s="34"/>
      <c r="BG36" s="22">
        <f t="shared" ca="1" si="136"/>
        <v>70.215000000000003</v>
      </c>
      <c r="BH36" s="22">
        <f t="shared" ca="1" si="137"/>
        <v>63.852000000000004</v>
      </c>
      <c r="BI36" s="22">
        <f t="shared" ca="1" si="138"/>
        <v>54.284999999999997</v>
      </c>
      <c r="BJ36" s="268"/>
      <c r="BK36" s="22">
        <f t="shared" ca="1" si="70"/>
        <v>47.837000000000003</v>
      </c>
      <c r="BL36" s="22">
        <f t="shared" ca="1" si="71"/>
        <v>46.820000000000007</v>
      </c>
      <c r="BM36" s="22">
        <f t="shared" ca="1" si="72"/>
        <v>49.813000000000002</v>
      </c>
      <c r="BN36" s="262"/>
      <c r="BO36" s="262"/>
      <c r="BP36" s="33">
        <f ca="1">INDIRECT($A36&amp;"!D11")</f>
        <v>750</v>
      </c>
      <c r="BQ36" s="159">
        <f t="shared" ca="1" si="121"/>
        <v>330</v>
      </c>
      <c r="BR36" s="34"/>
      <c r="BS36" s="34"/>
      <c r="BT36" s="4">
        <f ca="1">INDIRECT($A36&amp;"!J11")</f>
        <v>300</v>
      </c>
      <c r="BU36" s="4">
        <f ca="1">INDIRECT(A36&amp;"!M11")</f>
        <v>220</v>
      </c>
      <c r="BV36" s="34"/>
      <c r="BW36" s="4">
        <f ca="1">INDIRECT($A36&amp;"!O11")</f>
        <v>130</v>
      </c>
      <c r="BX36" s="8">
        <f ca="1">INDIRECT(A36&amp;"!Q11")</f>
        <v>80</v>
      </c>
      <c r="BY36" s="34"/>
      <c r="BZ36" s="4">
        <f ca="1">INDIRECT($A36&amp;"!C18")</f>
        <v>10</v>
      </c>
      <c r="CA36" s="4">
        <f ca="1">INDIRECT($A36&amp;"!D18")</f>
        <v>2000</v>
      </c>
      <c r="CB36" s="4">
        <f ca="1">INDIRECT($A36&amp;"!E18")</f>
        <v>2400</v>
      </c>
      <c r="CC36" s="4">
        <f ca="1">INDIRECT(A36&amp;"!H18")</f>
        <v>15</v>
      </c>
      <c r="CD36" s="4">
        <f ca="1">INDIRECT($A36&amp;"!I18")</f>
        <v>25</v>
      </c>
      <c r="CE36" s="4">
        <f ca="1">INDIRECT($A36&amp;"!J18")</f>
        <v>290</v>
      </c>
      <c r="CF36" s="4">
        <f ca="1">INDIRECT($A36&amp;"!K18")</f>
        <v>2200</v>
      </c>
      <c r="CG36" s="4">
        <f ca="1">INDIRECT(A36&amp;"!N18")</f>
        <v>10</v>
      </c>
      <c r="CH36" s="4">
        <f ca="1">INDIRECT(A36&amp;"!P18")</f>
        <v>490</v>
      </c>
      <c r="CI36" s="4">
        <f ca="1">INDIRECT($A36&amp;"!Q18")</f>
        <v>230</v>
      </c>
      <c r="CJ36" s="4">
        <f ca="1">INDIRECT($A36&amp;"!B25")</f>
        <v>30</v>
      </c>
      <c r="CK36" s="4">
        <f ca="1">INDIRECT(A36&amp;"!E25")</f>
        <v>20</v>
      </c>
      <c r="CL36" s="4">
        <f ca="1">INDIRECT($A36&amp;"!F25")</f>
        <v>650</v>
      </c>
      <c r="CM36" s="4">
        <f ca="1">INDIRECT($A36&amp;"!G25")</f>
        <v>800</v>
      </c>
      <c r="CN36" s="4">
        <f ca="1">INDIRECT(A36&amp;"!J25")</f>
        <v>12</v>
      </c>
      <c r="CO36" s="34"/>
      <c r="CP36" s="4">
        <f ca="1">INDIRECT($A36&amp;"!L25")</f>
        <v>290</v>
      </c>
      <c r="CQ36" s="4">
        <f ca="1">INDIRECT($A36&amp;"!M25")</f>
        <v>4000</v>
      </c>
      <c r="CR36" s="4">
        <f ca="1">INDIRECT($A36&amp;"!N25")</f>
        <v>2000</v>
      </c>
      <c r="CS36" s="4">
        <f ca="1">INDIRECT(A36&amp;"!Q25")</f>
        <v>10</v>
      </c>
      <c r="CT36" s="4">
        <f ca="1">INDIRECT($A36&amp;"!B32")</f>
        <v>20</v>
      </c>
      <c r="CU36" s="4">
        <f ca="1">INDIRECT($A36&amp;"!C32")</f>
        <v>60</v>
      </c>
      <c r="CV36" s="4">
        <f ca="1">INDIRECT($A36&amp;"!D32")</f>
        <v>20</v>
      </c>
      <c r="CW36" s="4">
        <f ca="1">INDIRECT(A36&amp;"!F32")</f>
        <v>10</v>
      </c>
      <c r="CX36" s="4">
        <f ca="1">INDIRECT($A36&amp;"!G32")</f>
        <v>12</v>
      </c>
      <c r="CY36" s="4">
        <f ca="1">INDIRECT($A36&amp;"!H32")</f>
        <v>490</v>
      </c>
      <c r="CZ36" s="4">
        <f ca="1">INDIRECT($A36&amp;"!I32")</f>
        <v>4000</v>
      </c>
      <c r="DA36" s="4">
        <f ca="1">INDIRECT(A36&amp;"!L32")</f>
        <v>15</v>
      </c>
      <c r="DB36" s="4">
        <f ca="1">INDIRECT($A36&amp;"!M32")</f>
        <v>400</v>
      </c>
      <c r="DC36" s="4">
        <f ca="1">INDIRECT($A36&amp;"!N32")</f>
        <v>210</v>
      </c>
      <c r="DD36" s="4">
        <f ca="1">INDIRECT(A36&amp;"!Q32")</f>
        <v>120</v>
      </c>
      <c r="DE36" s="34"/>
      <c r="DF36" s="4">
        <f t="shared" ca="1" si="52"/>
        <v>1200</v>
      </c>
      <c r="DG36" s="4">
        <f t="shared" ca="1" si="53"/>
        <v>900</v>
      </c>
      <c r="DH36" s="4">
        <f t="shared" ca="1" si="54"/>
        <v>600</v>
      </c>
      <c r="DI36" s="4">
        <f t="shared" ca="1" si="55"/>
        <v>1600</v>
      </c>
      <c r="DJ36" s="4">
        <f t="shared" ca="1" si="56"/>
        <v>950</v>
      </c>
      <c r="DK36" s="36"/>
      <c r="DL36" s="34"/>
      <c r="DM36" s="34"/>
      <c r="DN36" s="34"/>
      <c r="DO36" s="34"/>
      <c r="DP36" s="34"/>
      <c r="DQ36" s="34"/>
      <c r="DR36" s="4">
        <f ca="1">INDIRECT($A36&amp;"!J46")</f>
        <v>15</v>
      </c>
      <c r="DS36" s="4">
        <f ca="1">INDIRECT($A36&amp;"!K46")</f>
        <v>12</v>
      </c>
      <c r="DT36" s="4">
        <f ca="1">INDIRECT(A36&amp;"!N46")</f>
        <v>12</v>
      </c>
      <c r="DU36" s="36"/>
      <c r="DV36" s="8">
        <f ca="1">INDIRECT(A36&amp;"!D53")</f>
        <v>220</v>
      </c>
      <c r="DW36" s="266"/>
      <c r="DX36" s="162">
        <f t="shared" ca="1" si="113"/>
        <v>220</v>
      </c>
      <c r="DY36" s="4">
        <f ca="1">INDIRECT($A36&amp;"!H53")</f>
        <v>220</v>
      </c>
      <c r="DZ36" s="4">
        <f t="shared" ca="1" si="115"/>
        <v>140</v>
      </c>
      <c r="EA36" s="4">
        <f t="shared" ca="1" si="116"/>
        <v>150</v>
      </c>
      <c r="EB36" s="4">
        <f ca="1">INDIRECT($A36&amp;"!K53")</f>
        <v>300</v>
      </c>
      <c r="ED36" s="273"/>
      <c r="EE36" t="s">
        <v>181</v>
      </c>
      <c r="EF36" s="12">
        <v>75.198999999999998</v>
      </c>
    </row>
    <row r="37" spans="1:136" x14ac:dyDescent="0.15">
      <c r="A37" s="6" t="s">
        <v>371</v>
      </c>
      <c r="B37" s="3">
        <f t="shared" ca="1" si="65"/>
        <v>44074</v>
      </c>
      <c r="C37" s="36"/>
      <c r="D37" s="36"/>
      <c r="E37" s="21">
        <f t="shared" ca="1" si="0"/>
        <v>53.530999999999999</v>
      </c>
      <c r="F37" s="21">
        <f t="shared" ca="1" si="66"/>
        <v>48.606000000000002</v>
      </c>
      <c r="G37" s="36"/>
      <c r="H37" s="36"/>
      <c r="I37" s="21">
        <f t="shared" ca="1" si="1"/>
        <v>51.700999999999993</v>
      </c>
      <c r="J37" s="21">
        <f t="shared" ca="1" si="2"/>
        <v>46.131</v>
      </c>
      <c r="K37" s="36"/>
      <c r="L37" s="21">
        <f t="shared" ca="1" si="4"/>
        <v>72.748999999999995</v>
      </c>
      <c r="M37" s="21">
        <f t="shared" ca="1" si="5"/>
        <v>64.929000000000002</v>
      </c>
      <c r="N37" s="100">
        <f t="shared" ca="1" si="6"/>
        <v>71.534999999999997</v>
      </c>
      <c r="O37" s="21">
        <f t="shared" ca="1" si="7"/>
        <v>66.359000000000009</v>
      </c>
      <c r="P37" s="4">
        <f t="shared" ca="1" si="8"/>
        <v>57.301999999999992</v>
      </c>
      <c r="Q37" s="21">
        <f t="shared" ca="1" si="9"/>
        <v>54.362000000000002</v>
      </c>
      <c r="R37" s="21">
        <f t="shared" ca="1" si="10"/>
        <v>50.143999999999991</v>
      </c>
      <c r="S37" s="21">
        <f t="shared" ca="1" si="11"/>
        <v>63.225000000000001</v>
      </c>
      <c r="T37" s="21">
        <f t="shared" ca="1" si="12"/>
        <v>55.131</v>
      </c>
      <c r="U37" s="21">
        <f t="shared" ca="1" si="13"/>
        <v>52.235000000000007</v>
      </c>
      <c r="V37" s="21">
        <f t="shared" ca="1" si="14"/>
        <v>49.718000000000004</v>
      </c>
      <c r="W37" s="21">
        <f t="shared" ca="1" si="67"/>
        <v>49.894999999999996</v>
      </c>
      <c r="X37" s="21">
        <f t="shared" ca="1" si="68"/>
        <v>51.895000000000003</v>
      </c>
      <c r="Y37" s="100">
        <f t="shared" ca="1" si="15"/>
        <v>52.091000000000001</v>
      </c>
      <c r="Z37" s="21">
        <f t="shared" ca="1" si="69"/>
        <v>48.396000000000001</v>
      </c>
      <c r="AA37" s="21">
        <f t="shared" ca="1" si="16"/>
        <v>51.212000000000003</v>
      </c>
      <c r="AB37" s="21">
        <f t="shared" ca="1" si="17"/>
        <v>49.838999999999999</v>
      </c>
      <c r="AC37" s="21">
        <f t="shared" ca="1" si="18"/>
        <v>49.741</v>
      </c>
      <c r="AD37" s="4">
        <f t="shared" ca="1" si="19"/>
        <v>79.248999999999995</v>
      </c>
      <c r="AE37" s="21">
        <f t="shared" ca="1" si="20"/>
        <v>72.968999999999994</v>
      </c>
      <c r="AF37" s="21">
        <f t="shared" ca="1" si="21"/>
        <v>74.573999999999998</v>
      </c>
      <c r="AG37" s="21">
        <f t="shared" ca="1" si="22"/>
        <v>68.365999999999985</v>
      </c>
      <c r="AH37" s="101">
        <f t="shared" ca="1" si="23"/>
        <v>60.733000000000004</v>
      </c>
      <c r="AI37" s="21">
        <f t="shared" ca="1" si="24"/>
        <v>60.646000000000001</v>
      </c>
      <c r="AJ37" s="21">
        <f t="shared" ca="1" si="25"/>
        <v>55.066999999999993</v>
      </c>
      <c r="AK37" s="21">
        <f t="shared" ca="1" si="26"/>
        <v>51.453999999999994</v>
      </c>
      <c r="AL37" s="21">
        <f t="shared" ca="1" si="27"/>
        <v>49.963999999999999</v>
      </c>
      <c r="AM37" s="21">
        <f t="shared" ca="1" si="28"/>
        <v>73.367999999999995</v>
      </c>
      <c r="AN37" s="21">
        <f t="shared" ca="1" si="29"/>
        <v>71.305999999999997</v>
      </c>
      <c r="AO37" s="21">
        <f t="shared" ca="1" si="30"/>
        <v>60.606999999999999</v>
      </c>
      <c r="AP37" s="21">
        <f t="shared" ca="1" si="31"/>
        <v>52.278999999999996</v>
      </c>
      <c r="AQ37" s="21">
        <f t="shared" ca="1" si="32"/>
        <v>52.021000000000001</v>
      </c>
      <c r="AR37" s="21">
        <f t="shared" ca="1" si="33"/>
        <v>50.667999999999999</v>
      </c>
      <c r="AS37" s="21">
        <f t="shared" ca="1" si="34"/>
        <v>47.463000000000001</v>
      </c>
      <c r="AT37" s="21">
        <f t="shared" ca="1" si="130"/>
        <v>86.495999999999995</v>
      </c>
      <c r="AU37" s="21">
        <f t="shared" ca="1" si="131"/>
        <v>81.655000000000001</v>
      </c>
      <c r="AV37" s="21">
        <f t="shared" ca="1" si="132"/>
        <v>81.335000000000008</v>
      </c>
      <c r="AW37" s="21">
        <f t="shared" ca="1" si="133"/>
        <v>81.141999999999996</v>
      </c>
      <c r="AX37" s="21">
        <f t="shared" ca="1" si="134"/>
        <v>78.799000000000007</v>
      </c>
      <c r="AY37" s="21">
        <f t="shared" ca="1" si="135"/>
        <v>68.50200000000001</v>
      </c>
      <c r="AZ37" s="265"/>
      <c r="BA37" s="263"/>
      <c r="BB37" s="263"/>
      <c r="BC37" s="263"/>
      <c r="BD37" s="263"/>
      <c r="BE37" s="263"/>
      <c r="BF37" s="34"/>
      <c r="BG37" s="22">
        <f t="shared" ca="1" si="136"/>
        <v>70.164999999999992</v>
      </c>
      <c r="BH37" s="22">
        <f t="shared" ca="1" si="137"/>
        <v>63.811</v>
      </c>
      <c r="BI37" s="22">
        <f t="shared" ca="1" si="138"/>
        <v>54.256999999999998</v>
      </c>
      <c r="BJ37" s="268"/>
      <c r="BK37" s="22">
        <f t="shared" ca="1" si="70"/>
        <v>47.823999999999998</v>
      </c>
      <c r="BL37" s="22">
        <f t="shared" ca="1" si="71"/>
        <v>46.89200000000001</v>
      </c>
      <c r="BM37" s="22">
        <f t="shared" ca="1" si="72"/>
        <v>49.790000000000006</v>
      </c>
      <c r="BN37" s="262"/>
      <c r="BO37" s="262"/>
      <c r="BP37" s="33">
        <f t="shared" ca="1" si="73"/>
        <v>850</v>
      </c>
      <c r="BQ37" s="159">
        <f t="shared" ca="1" si="121"/>
        <v>380</v>
      </c>
      <c r="BR37" s="34"/>
      <c r="BS37" s="34"/>
      <c r="BT37" s="4">
        <f t="shared" ca="1" si="75"/>
        <v>350</v>
      </c>
      <c r="BU37" s="4">
        <f t="shared" ca="1" si="76"/>
        <v>220</v>
      </c>
      <c r="BV37" s="34"/>
      <c r="BW37" s="4">
        <f t="shared" ca="1" si="77"/>
        <v>130</v>
      </c>
      <c r="BX37" s="8">
        <f t="shared" ca="1" si="78"/>
        <v>300</v>
      </c>
      <c r="BY37" s="34"/>
      <c r="BZ37" s="4">
        <f t="shared" ca="1" si="80"/>
        <v>12</v>
      </c>
      <c r="CA37" s="4">
        <f t="shared" ca="1" si="122"/>
        <v>2700</v>
      </c>
      <c r="CB37" s="4">
        <f t="shared" ca="1" si="81"/>
        <v>2200</v>
      </c>
      <c r="CC37" s="4">
        <f t="shared" ca="1" si="82"/>
        <v>30</v>
      </c>
      <c r="CD37" s="4">
        <f t="shared" ca="1" si="83"/>
        <v>25</v>
      </c>
      <c r="CE37" s="4">
        <f t="shared" ca="1" si="84"/>
        <v>300</v>
      </c>
      <c r="CF37" s="4">
        <f t="shared" ca="1" si="85"/>
        <v>2400</v>
      </c>
      <c r="CG37" s="4">
        <f t="shared" ca="1" si="86"/>
        <v>10</v>
      </c>
      <c r="CH37" s="4">
        <f t="shared" ca="1" si="87"/>
        <v>450</v>
      </c>
      <c r="CI37" s="4">
        <f t="shared" ca="1" si="88"/>
        <v>200</v>
      </c>
      <c r="CJ37" s="4">
        <f t="shared" ca="1" si="89"/>
        <v>20</v>
      </c>
      <c r="CK37" s="4">
        <f t="shared" ca="1" si="90"/>
        <v>25</v>
      </c>
      <c r="CL37" s="4">
        <f t="shared" ca="1" si="91"/>
        <v>750</v>
      </c>
      <c r="CM37" s="4">
        <f t="shared" ca="1" si="92"/>
        <v>800</v>
      </c>
      <c r="CN37" s="4">
        <f t="shared" ca="1" si="93"/>
        <v>20</v>
      </c>
      <c r="CO37" s="34"/>
      <c r="CP37" s="4">
        <f t="shared" ca="1" si="118"/>
        <v>300</v>
      </c>
      <c r="CQ37" s="4">
        <f t="shared" ca="1" si="94"/>
        <v>3600</v>
      </c>
      <c r="CR37" s="4">
        <f t="shared" ca="1" si="95"/>
        <v>1900</v>
      </c>
      <c r="CS37" s="4">
        <f t="shared" ca="1" si="96"/>
        <v>8</v>
      </c>
      <c r="CT37" s="4">
        <f t="shared" ca="1" si="97"/>
        <v>25</v>
      </c>
      <c r="CU37" s="4">
        <f t="shared" ca="1" si="98"/>
        <v>75</v>
      </c>
      <c r="CV37" s="4">
        <f t="shared" ca="1" si="99"/>
        <v>25</v>
      </c>
      <c r="CW37" s="4">
        <f t="shared" ca="1" si="100"/>
        <v>10</v>
      </c>
      <c r="CX37" s="4">
        <f t="shared" ca="1" si="101"/>
        <v>10</v>
      </c>
      <c r="CY37" s="4">
        <f t="shared" ca="1" si="102"/>
        <v>500</v>
      </c>
      <c r="CZ37" s="4">
        <f t="shared" ca="1" si="103"/>
        <v>3000</v>
      </c>
      <c r="DA37" s="4">
        <f t="shared" ca="1" si="104"/>
        <v>12</v>
      </c>
      <c r="DB37" s="4">
        <f t="shared" ca="1" si="105"/>
        <v>300</v>
      </c>
      <c r="DC37" s="4">
        <f t="shared" ca="1" si="106"/>
        <v>150</v>
      </c>
      <c r="DD37" s="4">
        <f t="shared" ca="1" si="107"/>
        <v>130</v>
      </c>
      <c r="DE37" s="34"/>
      <c r="DF37" s="4">
        <f t="shared" ca="1" si="52"/>
        <v>1900</v>
      </c>
      <c r="DG37" s="4">
        <f t="shared" ca="1" si="53"/>
        <v>850</v>
      </c>
      <c r="DH37" s="4">
        <f t="shared" ca="1" si="54"/>
        <v>400</v>
      </c>
      <c r="DI37" s="4">
        <f t="shared" ca="1" si="55"/>
        <v>1600</v>
      </c>
      <c r="DJ37" s="4">
        <f t="shared" ca="1" si="56"/>
        <v>550</v>
      </c>
      <c r="DK37" s="36"/>
      <c r="DL37" s="34"/>
      <c r="DM37" s="34"/>
      <c r="DN37" s="34"/>
      <c r="DO37" s="34"/>
      <c r="DP37" s="34"/>
      <c r="DQ37" s="34"/>
      <c r="DR37" s="4">
        <f t="shared" ca="1" si="108"/>
        <v>20</v>
      </c>
      <c r="DS37" s="4">
        <f t="shared" ca="1" si="109"/>
        <v>12</v>
      </c>
      <c r="DT37" s="4">
        <f t="shared" ca="1" si="110"/>
        <v>20</v>
      </c>
      <c r="DU37" s="36"/>
      <c r="DV37" s="8">
        <f t="shared" ca="1" si="129"/>
        <v>200</v>
      </c>
      <c r="DW37" s="266"/>
      <c r="DX37" s="162">
        <f t="shared" ca="1" si="113"/>
        <v>220</v>
      </c>
      <c r="DY37" s="4">
        <f t="shared" ca="1" si="114"/>
        <v>250</v>
      </c>
      <c r="DZ37" s="4">
        <f t="shared" ca="1" si="115"/>
        <v>200</v>
      </c>
      <c r="EA37" s="4">
        <f t="shared" ca="1" si="116"/>
        <v>300</v>
      </c>
      <c r="EB37" s="4">
        <f t="shared" ca="1" si="117"/>
        <v>320</v>
      </c>
      <c r="ED37" s="273"/>
      <c r="EE37" t="s">
        <v>182</v>
      </c>
      <c r="EF37" s="12">
        <v>75.236999999999995</v>
      </c>
    </row>
    <row r="38" spans="1:136" x14ac:dyDescent="0.15">
      <c r="A38" s="6" t="s">
        <v>373</v>
      </c>
      <c r="B38" s="3">
        <f t="shared" ca="1" si="65"/>
        <v>44081</v>
      </c>
      <c r="C38" s="36"/>
      <c r="D38" s="36"/>
      <c r="E38" s="21">
        <f t="shared" ca="1" si="0"/>
        <v>53.384999999999998</v>
      </c>
      <c r="F38" s="21">
        <f ca="1">$EF$6-INDIRECT(A38&amp;"!E9")</f>
        <v>48.585000000000008</v>
      </c>
      <c r="G38" s="36"/>
      <c r="H38" s="36"/>
      <c r="I38" s="21">
        <f t="shared" ca="1" si="1"/>
        <v>51.614999999999995</v>
      </c>
      <c r="J38" s="21">
        <f t="shared" ca="1" si="2"/>
        <v>46.147999999999996</v>
      </c>
      <c r="K38" s="36"/>
      <c r="L38" s="21">
        <f t="shared" ca="1" si="4"/>
        <v>72.67</v>
      </c>
      <c r="M38" s="21">
        <f t="shared" ca="1" si="5"/>
        <v>64.849000000000004</v>
      </c>
      <c r="N38" s="100">
        <f t="shared" ca="1" si="6"/>
        <v>71.525999999999996</v>
      </c>
      <c r="O38" s="21">
        <f t="shared" ca="1" si="7"/>
        <v>66.272000000000006</v>
      </c>
      <c r="P38" s="4">
        <f t="shared" ca="1" si="8"/>
        <v>57.274999999999991</v>
      </c>
      <c r="Q38" s="21">
        <f t="shared" ca="1" si="9"/>
        <v>54.301000000000002</v>
      </c>
      <c r="R38" s="21">
        <f t="shared" ca="1" si="10"/>
        <v>50.103999999999999</v>
      </c>
      <c r="S38" s="21">
        <f t="shared" ca="1" si="11"/>
        <v>63.503999999999998</v>
      </c>
      <c r="T38" s="21">
        <f t="shared" ca="1" si="12"/>
        <v>55.022000000000006</v>
      </c>
      <c r="U38" s="21">
        <f t="shared" ca="1" si="13"/>
        <v>52.234000000000009</v>
      </c>
      <c r="V38" s="21">
        <f t="shared" ca="1" si="14"/>
        <v>49.694000000000003</v>
      </c>
      <c r="W38" s="21">
        <f t="shared" ca="1" si="67"/>
        <v>49.872999999999998</v>
      </c>
      <c r="X38" s="21">
        <f t="shared" ca="1" si="68"/>
        <v>51.747</v>
      </c>
      <c r="Y38" s="100">
        <f t="shared" ca="1" si="15"/>
        <v>52.038000000000004</v>
      </c>
      <c r="Z38" s="21">
        <f t="shared" ca="1" si="69"/>
        <v>48.379999999999995</v>
      </c>
      <c r="AA38" s="21">
        <f t="shared" ca="1" si="16"/>
        <v>51.188000000000002</v>
      </c>
      <c r="AB38" s="21">
        <f t="shared" ca="1" si="17"/>
        <v>49.857999999999997</v>
      </c>
      <c r="AC38" s="21">
        <f t="shared" ca="1" si="18"/>
        <v>49.849000000000004</v>
      </c>
      <c r="AD38" s="4">
        <f t="shared" ca="1" si="19"/>
        <v>79.251999999999995</v>
      </c>
      <c r="AE38" s="21">
        <f t="shared" ca="1" si="20"/>
        <v>72.944999999999993</v>
      </c>
      <c r="AF38" s="21">
        <f t="shared" ca="1" si="21"/>
        <v>74.478999999999999</v>
      </c>
      <c r="AG38" s="21">
        <f t="shared" ca="1" si="22"/>
        <v>68.283999999999992</v>
      </c>
      <c r="AH38" s="101">
        <f t="shared" ca="1" si="23"/>
        <v>60.542000000000002</v>
      </c>
      <c r="AI38" s="21">
        <f t="shared" ca="1" si="24"/>
        <v>60.561</v>
      </c>
      <c r="AJ38" s="21">
        <f t="shared" ca="1" si="25"/>
        <v>55.024000000000001</v>
      </c>
      <c r="AK38" s="21">
        <f t="shared" ca="1" si="26"/>
        <v>51.458999999999996</v>
      </c>
      <c r="AL38" s="21">
        <f t="shared" ca="1" si="27"/>
        <v>50.231000000000002</v>
      </c>
      <c r="AM38" s="21">
        <f t="shared" ca="1" si="28"/>
        <v>73.293000000000006</v>
      </c>
      <c r="AN38" s="21">
        <f t="shared" ca="1" si="29"/>
        <v>71.212999999999994</v>
      </c>
      <c r="AO38" s="21">
        <f t="shared" ca="1" si="30"/>
        <v>60.622999999999998</v>
      </c>
      <c r="AP38" s="21">
        <f t="shared" ca="1" si="31"/>
        <v>52.19</v>
      </c>
      <c r="AQ38" s="21">
        <f t="shared" ca="1" si="32"/>
        <v>51.999000000000002</v>
      </c>
      <c r="AR38" s="21">
        <f t="shared" ca="1" si="33"/>
        <v>50.62</v>
      </c>
      <c r="AS38" s="21">
        <f t="shared" ca="1" si="34"/>
        <v>47.448</v>
      </c>
      <c r="AT38" s="21">
        <f t="shared" ca="1" si="130"/>
        <v>85.697000000000003</v>
      </c>
      <c r="AU38" s="21">
        <f t="shared" ca="1" si="131"/>
        <v>81.72999999999999</v>
      </c>
      <c r="AV38" s="21">
        <f t="shared" ca="1" si="132"/>
        <v>81.230999999999995</v>
      </c>
      <c r="AW38" s="21">
        <f t="shared" ca="1" si="133"/>
        <v>81.034999999999997</v>
      </c>
      <c r="AX38" s="21">
        <f t="shared" ca="1" si="134"/>
        <v>78.765000000000001</v>
      </c>
      <c r="AY38" s="21">
        <f t="shared" ca="1" si="135"/>
        <v>68.381</v>
      </c>
      <c r="AZ38" s="265"/>
      <c r="BA38" s="263"/>
      <c r="BB38" s="263"/>
      <c r="BC38" s="263"/>
      <c r="BD38" s="263"/>
      <c r="BE38" s="263"/>
      <c r="BF38" s="34"/>
      <c r="BG38" s="22">
        <f t="shared" ca="1" si="136"/>
        <v>70.135999999999996</v>
      </c>
      <c r="BH38" s="22">
        <f t="shared" ca="1" si="137"/>
        <v>63.783999999999999</v>
      </c>
      <c r="BI38" s="22">
        <f t="shared" ca="1" si="138"/>
        <v>54.238999999999997</v>
      </c>
      <c r="BJ38" s="268"/>
      <c r="BK38" s="22">
        <f t="shared" ca="1" si="70"/>
        <v>47.8</v>
      </c>
      <c r="BL38" s="22">
        <f t="shared" ca="1" si="71"/>
        <v>46.782000000000004</v>
      </c>
      <c r="BM38" s="22">
        <f t="shared" ca="1" si="72"/>
        <v>49.855000000000004</v>
      </c>
      <c r="BN38" s="262"/>
      <c r="BO38" s="262"/>
      <c r="BP38" s="33">
        <f t="shared" ca="1" si="73"/>
        <v>900</v>
      </c>
      <c r="BQ38" s="159">
        <f t="shared" ca="1" si="121"/>
        <v>320</v>
      </c>
      <c r="BR38" s="34"/>
      <c r="BS38" s="34"/>
      <c r="BT38" s="4">
        <f t="shared" ca="1" si="75"/>
        <v>320</v>
      </c>
      <c r="BU38" s="4">
        <f t="shared" ca="1" si="76"/>
        <v>220</v>
      </c>
      <c r="BV38" s="34"/>
      <c r="BW38" s="4">
        <f t="shared" ca="1" si="77"/>
        <v>130</v>
      </c>
      <c r="BX38" s="8">
        <f t="shared" ca="1" si="78"/>
        <v>80</v>
      </c>
      <c r="BY38" s="34"/>
      <c r="BZ38" s="4">
        <f t="shared" ca="1" si="80"/>
        <v>10</v>
      </c>
      <c r="CA38" s="4">
        <f t="shared" ca="1" si="122"/>
        <v>3000</v>
      </c>
      <c r="CB38" s="4">
        <f t="shared" ca="1" si="81"/>
        <v>2500</v>
      </c>
      <c r="CC38" s="4">
        <f t="shared" ca="1" si="82"/>
        <v>10</v>
      </c>
      <c r="CD38" s="4">
        <f t="shared" ca="1" si="83"/>
        <v>25</v>
      </c>
      <c r="CE38" s="4">
        <f t="shared" ca="1" si="84"/>
        <v>290</v>
      </c>
      <c r="CF38" s="4">
        <f t="shared" ca="1" si="85"/>
        <v>2300</v>
      </c>
      <c r="CG38" s="4">
        <f t="shared" ca="1" si="86"/>
        <v>10</v>
      </c>
      <c r="CH38" s="4">
        <f t="shared" ca="1" si="87"/>
        <v>370</v>
      </c>
      <c r="CI38" s="4">
        <f t="shared" ca="1" si="88"/>
        <v>220</v>
      </c>
      <c r="CJ38" s="4">
        <f t="shared" ca="1" si="89"/>
        <v>25</v>
      </c>
      <c r="CK38" s="4">
        <f t="shared" ca="1" si="90"/>
        <v>25</v>
      </c>
      <c r="CL38" s="4">
        <f t="shared" ca="1" si="91"/>
        <v>1100</v>
      </c>
      <c r="CM38" s="4">
        <f t="shared" ca="1" si="92"/>
        <v>700</v>
      </c>
      <c r="CN38" s="4">
        <f t="shared" ca="1" si="93"/>
        <v>15</v>
      </c>
      <c r="CO38" s="34"/>
      <c r="CP38" s="4">
        <f t="shared" ca="1" si="118"/>
        <v>300</v>
      </c>
      <c r="CQ38" s="4">
        <f t="shared" ca="1" si="94"/>
        <v>3600</v>
      </c>
      <c r="CR38" s="4">
        <f t="shared" ca="1" si="95"/>
        <v>1600</v>
      </c>
      <c r="CS38" s="4">
        <f t="shared" ca="1" si="96"/>
        <v>8</v>
      </c>
      <c r="CT38" s="4">
        <f t="shared" ca="1" si="97"/>
        <v>25</v>
      </c>
      <c r="CU38" s="4">
        <f t="shared" ca="1" si="98"/>
        <v>80</v>
      </c>
      <c r="CV38" s="4">
        <f t="shared" ca="1" si="99"/>
        <v>25</v>
      </c>
      <c r="CW38" s="4">
        <f t="shared" ca="1" si="100"/>
        <v>10</v>
      </c>
      <c r="CX38" s="4">
        <f t="shared" ca="1" si="101"/>
        <v>20</v>
      </c>
      <c r="CY38" s="4">
        <f t="shared" ca="1" si="102"/>
        <v>650</v>
      </c>
      <c r="CZ38" s="4">
        <f t="shared" ca="1" si="103"/>
        <v>4000</v>
      </c>
      <c r="DA38" s="4">
        <f t="shared" ca="1" si="104"/>
        <v>12</v>
      </c>
      <c r="DB38" s="4">
        <f t="shared" ca="1" si="105"/>
        <v>390</v>
      </c>
      <c r="DC38" s="4">
        <f t="shared" ca="1" si="106"/>
        <v>200</v>
      </c>
      <c r="DD38" s="4">
        <f t="shared" ca="1" si="107"/>
        <v>130</v>
      </c>
      <c r="DE38" s="34"/>
      <c r="DF38" s="4">
        <f t="shared" ca="1" si="52"/>
        <v>1800</v>
      </c>
      <c r="DG38" s="4">
        <f t="shared" ca="1" si="53"/>
        <v>1100</v>
      </c>
      <c r="DH38" s="4">
        <f t="shared" ca="1" si="54"/>
        <v>600</v>
      </c>
      <c r="DI38" s="4">
        <f t="shared" ca="1" si="55"/>
        <v>1800</v>
      </c>
      <c r="DJ38" s="4">
        <f t="shared" ca="1" si="56"/>
        <v>1050</v>
      </c>
      <c r="DK38" s="36"/>
      <c r="DL38" s="34"/>
      <c r="DM38" s="34"/>
      <c r="DN38" s="34"/>
      <c r="DO38" s="34"/>
      <c r="DP38" s="34"/>
      <c r="DQ38" s="34"/>
      <c r="DR38" s="4">
        <f t="shared" ca="1" si="108"/>
        <v>15</v>
      </c>
      <c r="DS38" s="4">
        <f t="shared" ca="1" si="109"/>
        <v>12</v>
      </c>
      <c r="DT38" s="4">
        <f t="shared" ca="1" si="110"/>
        <v>12</v>
      </c>
      <c r="DU38" s="36"/>
      <c r="DV38" s="8">
        <f t="shared" ca="1" si="129"/>
        <v>220</v>
      </c>
      <c r="DW38" s="266"/>
      <c r="DX38" s="162">
        <f t="shared" ca="1" si="113"/>
        <v>220</v>
      </c>
      <c r="DY38" s="4">
        <f t="shared" ca="1" si="114"/>
        <v>230</v>
      </c>
      <c r="DZ38" s="4">
        <f t="shared" ca="1" si="115"/>
        <v>100</v>
      </c>
      <c r="EA38" s="4">
        <f t="shared" ca="1" si="116"/>
        <v>230</v>
      </c>
      <c r="EB38" s="4">
        <f t="shared" ca="1" si="117"/>
        <v>210</v>
      </c>
      <c r="ED38" s="274"/>
      <c r="EE38" s="13" t="s">
        <v>183</v>
      </c>
      <c r="EF38" s="14">
        <v>75.206000000000003</v>
      </c>
    </row>
    <row r="39" spans="1:136" x14ac:dyDescent="0.15">
      <c r="A39" s="6" t="s">
        <v>376</v>
      </c>
      <c r="B39" s="3">
        <f t="shared" ca="1" si="65"/>
        <v>44089</v>
      </c>
      <c r="C39" s="36"/>
      <c r="D39" s="36"/>
      <c r="E39" s="21">
        <f t="shared" ca="1" si="0"/>
        <v>54.292999999999999</v>
      </c>
      <c r="F39" s="21">
        <f t="shared" ca="1" si="66"/>
        <v>48.59</v>
      </c>
      <c r="G39" s="36"/>
      <c r="H39" s="36"/>
      <c r="I39" s="21">
        <f t="shared" ca="1" si="1"/>
        <v>52.637999999999991</v>
      </c>
      <c r="J39" s="21">
        <f t="shared" ca="1" si="2"/>
        <v>46.046999999999997</v>
      </c>
      <c r="K39" s="36"/>
      <c r="L39" s="21">
        <f t="shared" ca="1" si="4"/>
        <v>72.652999999999992</v>
      </c>
      <c r="M39" s="21">
        <f t="shared" ca="1" si="5"/>
        <v>65.013000000000005</v>
      </c>
      <c r="N39" s="100">
        <f t="shared" ca="1" si="6"/>
        <v>71.597999999999999</v>
      </c>
      <c r="O39" s="21">
        <f t="shared" ca="1" si="7"/>
        <v>66.201999999999998</v>
      </c>
      <c r="P39" s="4">
        <f t="shared" ca="1" si="8"/>
        <v>57.287999999999997</v>
      </c>
      <c r="Q39" s="21">
        <f t="shared" ca="1" si="9"/>
        <v>54.414000000000001</v>
      </c>
      <c r="R39" s="21">
        <f t="shared" ca="1" si="10"/>
        <v>50.387</v>
      </c>
      <c r="S39" s="21">
        <f t="shared" ca="1" si="11"/>
        <v>62.387</v>
      </c>
      <c r="T39" s="21">
        <f t="shared" ca="1" si="12"/>
        <v>55.027000000000001</v>
      </c>
      <c r="U39" s="21">
        <f t="shared" ca="1" si="13"/>
        <v>52.25200000000001</v>
      </c>
      <c r="V39" s="21">
        <f t="shared" ca="1" si="14"/>
        <v>50.010999999999996</v>
      </c>
      <c r="W39" s="21">
        <f t="shared" ca="1" si="67"/>
        <v>50.179999999999993</v>
      </c>
      <c r="X39" s="21">
        <f t="shared" ca="1" si="68"/>
        <v>52.875</v>
      </c>
      <c r="Y39" s="100">
        <f t="shared" ca="1" si="15"/>
        <v>52.64</v>
      </c>
      <c r="Z39" s="21">
        <f t="shared" ca="1" si="69"/>
        <v>48.610999999999997</v>
      </c>
      <c r="AA39" s="21">
        <f t="shared" ca="1" si="16"/>
        <v>51.325000000000003</v>
      </c>
      <c r="AB39" s="21">
        <f t="shared" ca="1" si="17"/>
        <v>49.969000000000001</v>
      </c>
      <c r="AC39" s="21">
        <f t="shared" ca="1" si="18"/>
        <v>50.018000000000001</v>
      </c>
      <c r="AD39" s="4">
        <f t="shared" ca="1" si="19"/>
        <v>79.257000000000005</v>
      </c>
      <c r="AE39" s="21">
        <f t="shared" ca="1" si="20"/>
        <v>72.924999999999997</v>
      </c>
      <c r="AF39" s="21">
        <f t="shared" ca="1" si="21"/>
        <v>74.391000000000005</v>
      </c>
      <c r="AG39" s="21">
        <f t="shared" ca="1" si="22"/>
        <v>68.289999999999992</v>
      </c>
      <c r="AH39" s="101">
        <f t="shared" ca="1" si="23"/>
        <v>61.137</v>
      </c>
      <c r="AI39" s="21">
        <f t="shared" ca="1" si="24"/>
        <v>60.581000000000003</v>
      </c>
      <c r="AJ39" s="21">
        <f t="shared" ca="1" si="25"/>
        <v>55.01</v>
      </c>
      <c r="AK39" s="21">
        <f t="shared" ca="1" si="26"/>
        <v>51.518999999999991</v>
      </c>
      <c r="AL39" s="21">
        <f t="shared" ca="1" si="27"/>
        <v>50.309000000000005</v>
      </c>
      <c r="AM39" s="21">
        <f t="shared" ca="1" si="28"/>
        <v>73.25200000000001</v>
      </c>
      <c r="AN39" s="21">
        <f t="shared" ca="1" si="29"/>
        <v>71.176000000000002</v>
      </c>
      <c r="AO39" s="21">
        <f t="shared" ca="1" si="30"/>
        <v>60.58</v>
      </c>
      <c r="AP39" s="21">
        <f t="shared" ca="1" si="31"/>
        <v>52.668999999999997</v>
      </c>
      <c r="AQ39" s="21">
        <f t="shared" ca="1" si="32"/>
        <v>52.616</v>
      </c>
      <c r="AR39" s="21">
        <f t="shared" ca="1" si="33"/>
        <v>51.655000000000001</v>
      </c>
      <c r="AS39" s="21">
        <f t="shared" ca="1" si="34"/>
        <v>47.53</v>
      </c>
      <c r="AT39" s="21">
        <f t="shared" ca="1" si="130"/>
        <v>85.692000000000007</v>
      </c>
      <c r="AU39" s="21">
        <f t="shared" ca="1" si="131"/>
        <v>81.739999999999995</v>
      </c>
      <c r="AV39" s="21">
        <f t="shared" ca="1" si="132"/>
        <v>81.206000000000003</v>
      </c>
      <c r="AW39" s="21">
        <f t="shared" ca="1" si="133"/>
        <v>80.977000000000004</v>
      </c>
      <c r="AX39" s="21">
        <f t="shared" ca="1" si="134"/>
        <v>78.787999999999997</v>
      </c>
      <c r="AY39" s="21">
        <f t="shared" ca="1" si="135"/>
        <v>68.38</v>
      </c>
      <c r="AZ39" s="265"/>
      <c r="BA39" s="263"/>
      <c r="BB39" s="263"/>
      <c r="BC39" s="263"/>
      <c r="BD39" s="263"/>
      <c r="BE39" s="263"/>
      <c r="BF39" s="34"/>
      <c r="BG39" s="22">
        <f t="shared" ca="1" si="136"/>
        <v>70.188999999999993</v>
      </c>
      <c r="BH39" s="22">
        <f t="shared" ca="1" si="137"/>
        <v>63.895000000000003</v>
      </c>
      <c r="BI39" s="22">
        <f t="shared" ca="1" si="138"/>
        <v>55.031999999999996</v>
      </c>
      <c r="BJ39" s="268"/>
      <c r="BK39" s="22">
        <f t="shared" ca="1" si="70"/>
        <v>47.923999999999999</v>
      </c>
      <c r="BL39" s="22">
        <f t="shared" ca="1" si="71"/>
        <v>49.007000000000005</v>
      </c>
      <c r="BM39" s="22">
        <f t="shared" ca="1" si="72"/>
        <v>50.021000000000001</v>
      </c>
      <c r="BN39" s="262"/>
      <c r="BO39" s="262"/>
      <c r="BP39" s="33">
        <f t="shared" ca="1" si="73"/>
        <v>900</v>
      </c>
      <c r="BQ39" s="159">
        <f t="shared" ca="1" si="121"/>
        <v>420</v>
      </c>
      <c r="BR39" s="34"/>
      <c r="BS39" s="34"/>
      <c r="BT39" s="4">
        <f t="shared" ca="1" si="75"/>
        <v>350</v>
      </c>
      <c r="BU39" s="4">
        <f t="shared" ca="1" si="76"/>
        <v>200</v>
      </c>
      <c r="BV39" s="34"/>
      <c r="BW39" s="4">
        <f t="shared" ca="1" si="77"/>
        <v>130</v>
      </c>
      <c r="BX39" s="8">
        <f t="shared" ca="1" si="78"/>
        <v>550</v>
      </c>
      <c r="BY39" s="4">
        <f t="shared" ca="1" si="79"/>
        <v>15</v>
      </c>
      <c r="BZ39" s="4">
        <f t="shared" ca="1" si="80"/>
        <v>15</v>
      </c>
      <c r="CA39" s="4">
        <f t="shared" ca="1" si="122"/>
        <v>2400</v>
      </c>
      <c r="CB39" s="4">
        <f t="shared" ca="1" si="81"/>
        <v>2400</v>
      </c>
      <c r="CC39" s="4">
        <f t="shared" ca="1" si="82"/>
        <v>15</v>
      </c>
      <c r="CD39" s="4">
        <f t="shared" ca="1" si="83"/>
        <v>25</v>
      </c>
      <c r="CE39" s="4">
        <f t="shared" ca="1" si="84"/>
        <v>320</v>
      </c>
      <c r="CF39" s="4">
        <f t="shared" ca="1" si="85"/>
        <v>2300</v>
      </c>
      <c r="CG39" s="4">
        <f t="shared" ca="1" si="86"/>
        <v>10</v>
      </c>
      <c r="CH39" s="4">
        <f t="shared" ca="1" si="87"/>
        <v>400</v>
      </c>
      <c r="CI39" s="4">
        <f t="shared" ca="1" si="88"/>
        <v>200</v>
      </c>
      <c r="CJ39" s="4">
        <f t="shared" ca="1" si="89"/>
        <v>30</v>
      </c>
      <c r="CK39" s="4">
        <f t="shared" ca="1" si="90"/>
        <v>25</v>
      </c>
      <c r="CL39" s="4">
        <f t="shared" ca="1" si="91"/>
        <v>900</v>
      </c>
      <c r="CM39" s="4">
        <f t="shared" ca="1" si="92"/>
        <v>1300</v>
      </c>
      <c r="CN39" s="4">
        <f t="shared" ca="1" si="93"/>
        <v>35</v>
      </c>
      <c r="CO39" s="34"/>
      <c r="CP39" s="4">
        <f t="shared" ca="1" si="118"/>
        <v>300</v>
      </c>
      <c r="CQ39" s="4">
        <f t="shared" ca="1" si="94"/>
        <v>3000</v>
      </c>
      <c r="CR39" s="4">
        <f t="shared" ca="1" si="95"/>
        <v>1500</v>
      </c>
      <c r="CS39" s="4">
        <f t="shared" ca="1" si="96"/>
        <v>10</v>
      </c>
      <c r="CT39" s="4">
        <f t="shared" ca="1" si="97"/>
        <v>40</v>
      </c>
      <c r="CU39" s="4">
        <f t="shared" ca="1" si="98"/>
        <v>70</v>
      </c>
      <c r="CV39" s="4">
        <f t="shared" ca="1" si="99"/>
        <v>25</v>
      </c>
      <c r="CW39" s="4">
        <f t="shared" ca="1" si="100"/>
        <v>10</v>
      </c>
      <c r="CX39" s="4">
        <f t="shared" ca="1" si="101"/>
        <v>12</v>
      </c>
      <c r="CY39" s="4">
        <f t="shared" ca="1" si="102"/>
        <v>450</v>
      </c>
      <c r="CZ39" s="4">
        <f t="shared" ca="1" si="103"/>
        <v>4000</v>
      </c>
      <c r="DA39" s="4">
        <f t="shared" ca="1" si="104"/>
        <v>15</v>
      </c>
      <c r="DB39" s="4">
        <f t="shared" ca="1" si="105"/>
        <v>160</v>
      </c>
      <c r="DC39" s="4">
        <f t="shared" ca="1" si="106"/>
        <v>200</v>
      </c>
      <c r="DD39" s="4">
        <f t="shared" ca="1" si="107"/>
        <v>170</v>
      </c>
      <c r="DE39" s="34"/>
      <c r="DF39" s="4">
        <f t="shared" ca="1" si="52"/>
        <v>2000</v>
      </c>
      <c r="DG39" s="4">
        <f t="shared" ca="1" si="53"/>
        <v>1300</v>
      </c>
      <c r="DH39" s="4">
        <f t="shared" ca="1" si="54"/>
        <v>600</v>
      </c>
      <c r="DI39" s="4">
        <f t="shared" ca="1" si="55"/>
        <v>1700</v>
      </c>
      <c r="DJ39" s="4">
        <f t="shared" ca="1" si="56"/>
        <v>1300</v>
      </c>
      <c r="DK39" s="36"/>
      <c r="DL39" s="34"/>
      <c r="DM39" s="34"/>
      <c r="DN39" s="34"/>
      <c r="DO39" s="34"/>
      <c r="DP39" s="34"/>
      <c r="DQ39" s="34"/>
      <c r="DR39" s="4">
        <f t="shared" ca="1" si="108"/>
        <v>20</v>
      </c>
      <c r="DS39" s="4">
        <f t="shared" ca="1" si="109"/>
        <v>12</v>
      </c>
      <c r="DT39" s="4">
        <f t="shared" ca="1" si="110"/>
        <v>20</v>
      </c>
      <c r="DU39" s="36"/>
      <c r="DV39" s="8">
        <f t="shared" ca="1" si="129"/>
        <v>250</v>
      </c>
      <c r="DW39" s="162">
        <f t="shared" ca="1" si="112"/>
        <v>15</v>
      </c>
      <c r="DX39" s="162">
        <f t="shared" ca="1" si="113"/>
        <v>8</v>
      </c>
      <c r="DY39" s="4">
        <f t="shared" ca="1" si="114"/>
        <v>5</v>
      </c>
      <c r="DZ39" s="4">
        <f t="shared" ca="1" si="115"/>
        <v>280</v>
      </c>
      <c r="EA39" s="4">
        <f t="shared" ca="1" si="116"/>
        <v>280</v>
      </c>
      <c r="EB39" s="4">
        <f t="shared" ca="1" si="117"/>
        <v>300</v>
      </c>
      <c r="ED39" s="272" t="s">
        <v>70</v>
      </c>
      <c r="EE39" s="10" t="s">
        <v>184</v>
      </c>
      <c r="EF39" s="11">
        <v>85.17</v>
      </c>
    </row>
    <row r="40" spans="1:136" x14ac:dyDescent="0.15">
      <c r="A40" s="6" t="s">
        <v>378</v>
      </c>
      <c r="B40" s="3">
        <f t="shared" ca="1" si="65"/>
        <v>44097</v>
      </c>
      <c r="C40" s="36"/>
      <c r="D40" s="36"/>
      <c r="E40" s="21">
        <f t="shared" ca="1" si="0"/>
        <v>53.617999999999995</v>
      </c>
      <c r="F40" s="21">
        <f t="shared" ca="1" si="66"/>
        <v>48.503</v>
      </c>
      <c r="G40" s="36"/>
      <c r="H40" s="36"/>
      <c r="I40" s="21">
        <f t="shared" ca="1" si="1"/>
        <v>51.91</v>
      </c>
      <c r="J40" s="21">
        <f t="shared" ca="1" si="2"/>
        <v>46.122999999999998</v>
      </c>
      <c r="K40" s="36"/>
      <c r="L40" s="21">
        <f t="shared" ca="1" si="4"/>
        <v>72.60499999999999</v>
      </c>
      <c r="M40" s="21">
        <f t="shared" ca="1" si="5"/>
        <v>64.960999999999999</v>
      </c>
      <c r="N40" s="100">
        <f t="shared" ca="1" si="6"/>
        <v>71.527999999999992</v>
      </c>
      <c r="O40" s="21">
        <f t="shared" ca="1" si="7"/>
        <v>66.157000000000011</v>
      </c>
      <c r="P40" s="4">
        <f t="shared" ca="1" si="8"/>
        <v>57.287999999999997</v>
      </c>
      <c r="Q40" s="21">
        <f t="shared" ca="1" si="9"/>
        <v>54.290000000000006</v>
      </c>
      <c r="R40" s="21">
        <f t="shared" ca="1" si="10"/>
        <v>50.132999999999996</v>
      </c>
      <c r="S40" s="21">
        <f t="shared" ca="1" si="11"/>
        <v>62.317</v>
      </c>
      <c r="T40" s="21">
        <f t="shared" ca="1" si="12"/>
        <v>54.960000000000008</v>
      </c>
      <c r="U40" s="21">
        <f t="shared" ca="1" si="13"/>
        <v>52.212000000000003</v>
      </c>
      <c r="V40" s="21">
        <f t="shared" ca="1" si="14"/>
        <v>49.725000000000001</v>
      </c>
      <c r="W40" s="21">
        <f t="shared" ca="1" si="67"/>
        <v>50.006</v>
      </c>
      <c r="X40" s="21">
        <f t="shared" ca="1" si="68"/>
        <v>52.019000000000005</v>
      </c>
      <c r="Y40" s="100">
        <f t="shared" ca="1" si="15"/>
        <v>52.349000000000004</v>
      </c>
      <c r="Z40" s="21">
        <f t="shared" ca="1" si="69"/>
        <v>48.515999999999998</v>
      </c>
      <c r="AA40" s="21">
        <f t="shared" ca="1" si="16"/>
        <v>51.347999999999999</v>
      </c>
      <c r="AB40" s="21">
        <f t="shared" ca="1" si="17"/>
        <v>49.965000000000003</v>
      </c>
      <c r="AC40" s="21">
        <f t="shared" ca="1" si="18"/>
        <v>49.887</v>
      </c>
      <c r="AD40" s="4">
        <f t="shared" ca="1" si="19"/>
        <v>79.248000000000005</v>
      </c>
      <c r="AE40" s="21">
        <f t="shared" ca="1" si="20"/>
        <v>72.888000000000005</v>
      </c>
      <c r="AF40" s="21">
        <f t="shared" ca="1" si="21"/>
        <v>74.298000000000002</v>
      </c>
      <c r="AG40" s="21">
        <f t="shared" ca="1" si="22"/>
        <v>68.179999999999993</v>
      </c>
      <c r="AH40" s="101">
        <f t="shared" ca="1" si="23"/>
        <v>60.603000000000002</v>
      </c>
      <c r="AI40" s="21">
        <f t="shared" ca="1" si="24"/>
        <v>60.547000000000004</v>
      </c>
      <c r="AJ40" s="21">
        <f t="shared" ca="1" si="25"/>
        <v>54.991</v>
      </c>
      <c r="AK40" s="21">
        <f t="shared" ca="1" si="26"/>
        <v>51.47699999999999</v>
      </c>
      <c r="AL40" s="21">
        <f t="shared" ca="1" si="27"/>
        <v>50.078000000000003</v>
      </c>
      <c r="AM40" s="21">
        <f t="shared" ca="1" si="28"/>
        <v>73.201999999999998</v>
      </c>
      <c r="AN40" s="21">
        <f t="shared" ca="1" si="29"/>
        <v>71.117000000000004</v>
      </c>
      <c r="AO40" s="21">
        <f t="shared" ca="1" si="30"/>
        <v>60.558999999999997</v>
      </c>
      <c r="AP40" s="21">
        <f t="shared" ca="1" si="31"/>
        <v>52.271000000000001</v>
      </c>
      <c r="AQ40" s="21">
        <f t="shared" ca="1" si="32"/>
        <v>53.132000000000005</v>
      </c>
      <c r="AR40" s="21">
        <f t="shared" ca="1" si="33"/>
        <v>51.082999999999998</v>
      </c>
      <c r="AS40" s="21">
        <f t="shared" ca="1" si="34"/>
        <v>47.545000000000002</v>
      </c>
      <c r="AT40" s="21">
        <f t="shared" ca="1" si="130"/>
        <v>85.518000000000001</v>
      </c>
      <c r="AU40" s="21">
        <f t="shared" ca="1" si="131"/>
        <v>81.884999999999991</v>
      </c>
      <c r="AV40" s="21">
        <f t="shared" ca="1" si="132"/>
        <v>81.063999999999993</v>
      </c>
      <c r="AW40" s="21">
        <f t="shared" ca="1" si="133"/>
        <v>80.853000000000009</v>
      </c>
      <c r="AX40" s="21">
        <f t="shared" ca="1" si="134"/>
        <v>78.694000000000003</v>
      </c>
      <c r="AY40" s="21">
        <f t="shared" ca="1" si="135"/>
        <v>68.325999999999993</v>
      </c>
      <c r="AZ40" s="265"/>
      <c r="BA40" s="263"/>
      <c r="BB40" s="263"/>
      <c r="BC40" s="263"/>
      <c r="BD40" s="263"/>
      <c r="BE40" s="263"/>
      <c r="BF40" s="34"/>
      <c r="BG40" s="22">
        <f t="shared" ca="1" si="136"/>
        <v>70.164999999999992</v>
      </c>
      <c r="BH40" s="22">
        <f t="shared" ca="1" si="137"/>
        <v>63.808999999999997</v>
      </c>
      <c r="BI40" s="22">
        <f t="shared" ca="1" si="138"/>
        <v>54.298999999999992</v>
      </c>
      <c r="BJ40" s="268"/>
      <c r="BK40" s="22">
        <f t="shared" ca="1" si="70"/>
        <v>48.173000000000002</v>
      </c>
      <c r="BL40" s="22">
        <f t="shared" ca="1" si="71"/>
        <v>46.978000000000009</v>
      </c>
      <c r="BM40" s="22">
        <f t="shared" ca="1" si="72"/>
        <v>49.917000000000002</v>
      </c>
      <c r="BN40" s="262"/>
      <c r="BO40" s="262"/>
      <c r="BP40" s="33">
        <f t="shared" ca="1" si="73"/>
        <v>900</v>
      </c>
      <c r="BQ40" s="159">
        <f t="shared" ca="1" si="121"/>
        <v>310</v>
      </c>
      <c r="BR40" s="34"/>
      <c r="BS40" s="34"/>
      <c r="BT40" s="4">
        <f t="shared" ca="1" si="75"/>
        <v>300</v>
      </c>
      <c r="BU40" s="4">
        <f t="shared" ca="1" si="76"/>
        <v>220</v>
      </c>
      <c r="BV40" s="34"/>
      <c r="BW40" s="4">
        <f t="shared" ca="1" si="77"/>
        <v>130</v>
      </c>
      <c r="BX40" s="8">
        <f t="shared" ca="1" si="78"/>
        <v>150</v>
      </c>
      <c r="BY40" s="34"/>
      <c r="BZ40" s="4">
        <f t="shared" ca="1" si="80"/>
        <v>10</v>
      </c>
      <c r="CA40" s="4">
        <f t="shared" ca="1" si="122"/>
        <v>3000</v>
      </c>
      <c r="CB40" s="4">
        <f t="shared" ca="1" si="81"/>
        <v>2400</v>
      </c>
      <c r="CC40" s="4">
        <f t="shared" ca="1" si="82"/>
        <v>10</v>
      </c>
      <c r="CD40" s="4">
        <f t="shared" ca="1" si="83"/>
        <v>30</v>
      </c>
      <c r="CE40" s="4">
        <f t="shared" ca="1" si="84"/>
        <v>300</v>
      </c>
      <c r="CF40" s="4">
        <f t="shared" ca="1" si="85"/>
        <v>2100</v>
      </c>
      <c r="CG40" s="4">
        <f t="shared" ca="1" si="86"/>
        <v>10</v>
      </c>
      <c r="CH40" s="4">
        <f t="shared" ca="1" si="87"/>
        <v>400</v>
      </c>
      <c r="CI40" s="4">
        <f t="shared" ca="1" si="88"/>
        <v>200</v>
      </c>
      <c r="CJ40" s="4">
        <f t="shared" ca="1" si="89"/>
        <v>25</v>
      </c>
      <c r="CK40" s="4">
        <f t="shared" ca="1" si="90"/>
        <v>20</v>
      </c>
      <c r="CL40" s="4">
        <f t="shared" ca="1" si="91"/>
        <v>950</v>
      </c>
      <c r="CM40" s="4">
        <f t="shared" ca="1" si="92"/>
        <v>800</v>
      </c>
      <c r="CN40" s="4">
        <f t="shared" ca="1" si="93"/>
        <v>15</v>
      </c>
      <c r="CO40" s="34"/>
      <c r="CP40" s="4">
        <f t="shared" ca="1" si="118"/>
        <v>290</v>
      </c>
      <c r="CQ40" s="4">
        <f t="shared" ca="1" si="94"/>
        <v>3800</v>
      </c>
      <c r="CR40" s="4">
        <f t="shared" ca="1" si="95"/>
        <v>1700</v>
      </c>
      <c r="CS40" s="4">
        <f t="shared" ca="1" si="96"/>
        <v>10</v>
      </c>
      <c r="CT40" s="4">
        <f t="shared" ca="1" si="97"/>
        <v>30</v>
      </c>
      <c r="CU40" s="4">
        <f t="shared" ca="1" si="98"/>
        <v>50</v>
      </c>
      <c r="CV40" s="4">
        <f t="shared" ca="1" si="99"/>
        <v>25</v>
      </c>
      <c r="CW40" s="4">
        <f t="shared" ca="1" si="100"/>
        <v>10</v>
      </c>
      <c r="CX40" s="4">
        <f t="shared" ca="1" si="101"/>
        <v>15</v>
      </c>
      <c r="CY40" s="4">
        <f t="shared" ca="1" si="102"/>
        <v>750</v>
      </c>
      <c r="CZ40" s="4">
        <f t="shared" ca="1" si="103"/>
        <v>4000</v>
      </c>
      <c r="DA40" s="4">
        <f t="shared" ca="1" si="104"/>
        <v>12</v>
      </c>
      <c r="DB40" s="4">
        <f t="shared" ca="1" si="105"/>
        <v>200</v>
      </c>
      <c r="DC40" s="4">
        <f t="shared" ca="1" si="106"/>
        <v>200</v>
      </c>
      <c r="DD40" s="4">
        <f t="shared" ca="1" si="107"/>
        <v>100</v>
      </c>
      <c r="DE40" s="34"/>
      <c r="DF40" s="4">
        <f t="shared" ca="1" si="52"/>
        <v>2200</v>
      </c>
      <c r="DG40" s="4">
        <f t="shared" ca="1" si="53"/>
        <v>1200</v>
      </c>
      <c r="DH40" s="4">
        <f t="shared" ca="1" si="54"/>
        <v>600</v>
      </c>
      <c r="DI40" s="4">
        <f t="shared" ca="1" si="55"/>
        <v>1700</v>
      </c>
      <c r="DJ40" s="4">
        <f t="shared" ca="1" si="56"/>
        <v>1200</v>
      </c>
      <c r="DK40" s="36"/>
      <c r="DL40" s="34"/>
      <c r="DM40" s="34"/>
      <c r="DN40" s="34"/>
      <c r="DO40" s="34"/>
      <c r="DP40" s="34"/>
      <c r="DQ40" s="34"/>
      <c r="DR40" s="4">
        <f t="shared" ca="1" si="108"/>
        <v>15</v>
      </c>
      <c r="DS40" s="4">
        <f t="shared" ca="1" si="109"/>
        <v>12</v>
      </c>
      <c r="DT40" s="4">
        <f t="shared" ca="1" si="110"/>
        <v>12</v>
      </c>
      <c r="DU40" s="36"/>
      <c r="DV40" s="8">
        <f t="shared" ca="1" si="129"/>
        <v>250</v>
      </c>
      <c r="DW40" s="266"/>
      <c r="DX40" s="162">
        <f t="shared" ca="1" si="113"/>
        <v>160</v>
      </c>
      <c r="DY40" s="4">
        <f t="shared" ca="1" si="114"/>
        <v>160</v>
      </c>
      <c r="DZ40" s="4">
        <f t="shared" ca="1" si="115"/>
        <v>120</v>
      </c>
      <c r="EA40" s="4">
        <f t="shared" ca="1" si="116"/>
        <v>200</v>
      </c>
      <c r="EB40" s="4">
        <f t="shared" ca="1" si="117"/>
        <v>380</v>
      </c>
      <c r="ED40" s="273"/>
      <c r="EE40" t="s">
        <v>185</v>
      </c>
      <c r="EF40" s="12">
        <v>85.103999999999999</v>
      </c>
    </row>
    <row r="41" spans="1:136" x14ac:dyDescent="0.15">
      <c r="A41" s="6" t="s">
        <v>380</v>
      </c>
      <c r="B41" s="3">
        <f t="shared" ca="1" si="65"/>
        <v>44102</v>
      </c>
      <c r="C41" s="36"/>
      <c r="D41" s="36"/>
      <c r="E41" s="21">
        <f t="shared" ca="1" si="0"/>
        <v>53.789000000000001</v>
      </c>
      <c r="F41" s="21">
        <f t="shared" ca="1" si="66"/>
        <v>48.802000000000007</v>
      </c>
      <c r="G41" s="36"/>
      <c r="H41" s="36"/>
      <c r="I41" s="21">
        <f t="shared" ca="1" si="1"/>
        <v>52.389999999999993</v>
      </c>
      <c r="J41" s="21">
        <f t="shared" ca="1" si="2"/>
        <v>46.354999999999997</v>
      </c>
      <c r="K41" s="36"/>
      <c r="L41" s="21">
        <f t="shared" ca="1" si="4"/>
        <v>72.622</v>
      </c>
      <c r="M41" s="21">
        <f t="shared" ca="1" si="5"/>
        <v>65.001000000000005</v>
      </c>
      <c r="N41" s="100">
        <f t="shared" ca="1" si="6"/>
        <v>72.19</v>
      </c>
      <c r="O41" s="21">
        <f t="shared" ca="1" si="7"/>
        <v>66.129000000000005</v>
      </c>
      <c r="P41" s="4">
        <f t="shared" ca="1" si="8"/>
        <v>57.302999999999997</v>
      </c>
      <c r="Q41" s="21">
        <f t="shared" ca="1" si="9"/>
        <v>54.311999999999998</v>
      </c>
      <c r="R41" s="21">
        <f t="shared" ca="1" si="10"/>
        <v>50.382999999999996</v>
      </c>
      <c r="S41" s="21">
        <f t="shared" ca="1" si="11"/>
        <v>62.493000000000002</v>
      </c>
      <c r="T41" s="21">
        <f t="shared" ca="1" si="12"/>
        <v>55.02</v>
      </c>
      <c r="U41" s="21">
        <f t="shared" ca="1" si="13"/>
        <v>52.214000000000006</v>
      </c>
      <c r="V41" s="21">
        <f t="shared" ca="1" si="14"/>
        <v>49.867000000000004</v>
      </c>
      <c r="W41" s="21">
        <f t="shared" ca="1" si="67"/>
        <v>50.445999999999998</v>
      </c>
      <c r="X41" s="21">
        <f t="shared" ca="1" si="68"/>
        <v>53.53</v>
      </c>
      <c r="Y41" s="100">
        <f t="shared" ca="1" si="15"/>
        <v>54.813000000000002</v>
      </c>
      <c r="Z41" s="21">
        <f t="shared" ca="1" si="69"/>
        <v>48.748999999999995</v>
      </c>
      <c r="AA41" s="21">
        <f t="shared" ca="1" si="16"/>
        <v>51.397000000000006</v>
      </c>
      <c r="AB41" s="21">
        <f t="shared" ca="1" si="17"/>
        <v>49.890999999999998</v>
      </c>
      <c r="AC41" s="21">
        <f t="shared" ca="1" si="18"/>
        <v>49.863</v>
      </c>
      <c r="AD41" s="4">
        <f t="shared" ca="1" si="19"/>
        <v>79.248000000000005</v>
      </c>
      <c r="AE41" s="21">
        <f t="shared" ca="1" si="20"/>
        <v>72.923000000000002</v>
      </c>
      <c r="AF41" s="21">
        <f t="shared" ca="1" si="21"/>
        <v>74.256</v>
      </c>
      <c r="AG41" s="21">
        <f t="shared" ca="1" si="22"/>
        <v>68.153999999999996</v>
      </c>
      <c r="AH41" s="101">
        <f t="shared" ca="1" si="23"/>
        <v>60.942999999999998</v>
      </c>
      <c r="AI41" s="21">
        <f t="shared" ca="1" si="24"/>
        <v>60.558</v>
      </c>
      <c r="AJ41" s="21">
        <f t="shared" ca="1" si="25"/>
        <v>55.006</v>
      </c>
      <c r="AK41" s="21">
        <f t="shared" ca="1" si="26"/>
        <v>51.452999999999996</v>
      </c>
      <c r="AL41" s="21">
        <f t="shared" ca="1" si="27"/>
        <v>50.094000000000008</v>
      </c>
      <c r="AM41" s="21">
        <f t="shared" ca="1" si="28"/>
        <v>73.207000000000008</v>
      </c>
      <c r="AN41" s="21">
        <f t="shared" ca="1" si="29"/>
        <v>71.143000000000001</v>
      </c>
      <c r="AO41" s="21">
        <f t="shared" ca="1" si="30"/>
        <v>60.560999999999993</v>
      </c>
      <c r="AP41" s="21">
        <f t="shared" ca="1" si="31"/>
        <v>52.713999999999999</v>
      </c>
      <c r="AQ41" s="21">
        <f t="shared" ca="1" si="32"/>
        <v>54.546000000000006</v>
      </c>
      <c r="AR41" s="21">
        <f t="shared" ca="1" si="33"/>
        <v>51.649000000000001</v>
      </c>
      <c r="AS41" s="21">
        <f t="shared" ca="1" si="34"/>
        <v>47.753</v>
      </c>
      <c r="AT41" s="21">
        <f t="shared" ca="1" si="130"/>
        <v>87.266999999999996</v>
      </c>
      <c r="AU41" s="21">
        <f t="shared" ca="1" si="131"/>
        <v>82.162999999999997</v>
      </c>
      <c r="AV41" s="21">
        <f t="shared" ca="1" si="132"/>
        <v>81.078000000000003</v>
      </c>
      <c r="AW41" s="21">
        <f t="shared" ca="1" si="133"/>
        <v>80.813000000000002</v>
      </c>
      <c r="AX41" s="21">
        <f t="shared" ca="1" si="134"/>
        <v>78.686000000000007</v>
      </c>
      <c r="AY41" s="21">
        <f t="shared" ca="1" si="135"/>
        <v>68.295999999999992</v>
      </c>
      <c r="AZ41" s="265"/>
      <c r="BA41" s="263"/>
      <c r="BB41" s="263"/>
      <c r="BC41" s="263"/>
      <c r="BD41" s="263"/>
      <c r="BE41" s="263"/>
      <c r="BF41" s="34"/>
      <c r="BG41" s="22">
        <f t="shared" ca="1" si="136"/>
        <v>70.244</v>
      </c>
      <c r="BH41" s="22">
        <f t="shared" ca="1" si="137"/>
        <v>63.883000000000003</v>
      </c>
      <c r="BI41" s="22">
        <f t="shared" ca="1" si="138"/>
        <v>54.393000000000001</v>
      </c>
      <c r="BJ41" s="268"/>
      <c r="BK41" s="22">
        <f t="shared" ca="1" si="70"/>
        <v>48.518000000000001</v>
      </c>
      <c r="BL41" s="22">
        <f t="shared" ca="1" si="71"/>
        <v>48.385000000000005</v>
      </c>
      <c r="BM41" s="22">
        <f t="shared" ca="1" si="72"/>
        <v>49.883000000000003</v>
      </c>
      <c r="BN41" s="262"/>
      <c r="BO41" s="262"/>
      <c r="BP41" s="33">
        <f t="shared" ca="1" si="73"/>
        <v>800</v>
      </c>
      <c r="BQ41" s="159">
        <f t="shared" ca="1" si="121"/>
        <v>310</v>
      </c>
      <c r="BR41" s="34"/>
      <c r="BS41" s="34"/>
      <c r="BT41" s="4">
        <f t="shared" ca="1" si="75"/>
        <v>330</v>
      </c>
      <c r="BU41" s="4">
        <f t="shared" ca="1" si="76"/>
        <v>200</v>
      </c>
      <c r="BV41" s="34"/>
      <c r="BW41" s="4">
        <f t="shared" ca="1" si="77"/>
        <v>140</v>
      </c>
      <c r="BX41" s="8">
        <f t="shared" ca="1" si="78"/>
        <v>500</v>
      </c>
      <c r="BY41" s="4">
        <f t="shared" ca="1" si="79"/>
        <v>40</v>
      </c>
      <c r="BZ41" s="4">
        <f t="shared" ca="1" si="80"/>
        <v>15</v>
      </c>
      <c r="CA41" s="4">
        <f t="shared" ca="1" si="122"/>
        <v>3300</v>
      </c>
      <c r="CB41" s="4">
        <f t="shared" ca="1" si="81"/>
        <v>2500</v>
      </c>
      <c r="CC41" s="4">
        <f t="shared" ca="1" si="82"/>
        <v>12</v>
      </c>
      <c r="CD41" s="4">
        <f t="shared" ca="1" si="83"/>
        <v>30</v>
      </c>
      <c r="CE41" s="4">
        <f t="shared" ca="1" si="84"/>
        <v>250</v>
      </c>
      <c r="CF41" s="4">
        <f t="shared" ca="1" si="85"/>
        <v>2300</v>
      </c>
      <c r="CG41" s="4">
        <f t="shared" ca="1" si="86"/>
        <v>10</v>
      </c>
      <c r="CH41" s="4">
        <f t="shared" ca="1" si="87"/>
        <v>420</v>
      </c>
      <c r="CI41" s="4">
        <f t="shared" ca="1" si="88"/>
        <v>200</v>
      </c>
      <c r="CJ41" s="4">
        <f t="shared" ca="1" si="89"/>
        <v>25</v>
      </c>
      <c r="CK41" s="4">
        <f t="shared" ca="1" si="90"/>
        <v>20</v>
      </c>
      <c r="CL41" s="4">
        <f t="shared" ca="1" si="91"/>
        <v>140</v>
      </c>
      <c r="CM41" s="4">
        <f t="shared" ca="1" si="92"/>
        <v>1100</v>
      </c>
      <c r="CN41" s="4">
        <f t="shared" ca="1" si="93"/>
        <v>15</v>
      </c>
      <c r="CO41" s="34"/>
      <c r="CP41" s="4">
        <f t="shared" ca="1" si="118"/>
        <v>300</v>
      </c>
      <c r="CQ41" s="4">
        <f t="shared" ca="1" si="94"/>
        <v>3600</v>
      </c>
      <c r="CR41" s="4">
        <f t="shared" ca="1" si="95"/>
        <v>1700</v>
      </c>
      <c r="CS41" s="4">
        <f t="shared" ca="1" si="96"/>
        <v>10</v>
      </c>
      <c r="CT41" s="4">
        <f t="shared" ca="1" si="97"/>
        <v>40</v>
      </c>
      <c r="CU41" s="4">
        <f t="shared" ca="1" si="98"/>
        <v>50</v>
      </c>
      <c r="CV41" s="4">
        <f t="shared" ca="1" si="99"/>
        <v>25</v>
      </c>
      <c r="CW41" s="4">
        <f t="shared" ca="1" si="100"/>
        <v>10</v>
      </c>
      <c r="CX41" s="4">
        <f t="shared" ca="1" si="101"/>
        <v>10</v>
      </c>
      <c r="CY41" s="4">
        <f t="shared" ca="1" si="102"/>
        <v>350</v>
      </c>
      <c r="CZ41" s="4">
        <f t="shared" ca="1" si="103"/>
        <v>3000</v>
      </c>
      <c r="DA41" s="4">
        <f t="shared" ca="1" si="104"/>
        <v>15</v>
      </c>
      <c r="DB41" s="4">
        <f t="shared" ca="1" si="105"/>
        <v>200</v>
      </c>
      <c r="DC41" s="4">
        <f t="shared" ca="1" si="106"/>
        <v>200</v>
      </c>
      <c r="DD41" s="4">
        <f t="shared" ca="1" si="107"/>
        <v>150</v>
      </c>
      <c r="DE41" s="4">
        <f t="shared" ca="1" si="51"/>
        <v>220</v>
      </c>
      <c r="DF41" s="4">
        <f t="shared" ca="1" si="52"/>
        <v>1400</v>
      </c>
      <c r="DG41" s="4">
        <f t="shared" ca="1" si="53"/>
        <v>1000</v>
      </c>
      <c r="DH41" s="4">
        <f t="shared" ca="1" si="54"/>
        <v>450</v>
      </c>
      <c r="DI41" s="4">
        <f t="shared" ca="1" si="55"/>
        <v>1600</v>
      </c>
      <c r="DJ41" s="4">
        <f t="shared" ca="1" si="56"/>
        <v>650</v>
      </c>
      <c r="DK41" s="36"/>
      <c r="DL41" s="34"/>
      <c r="DM41" s="34"/>
      <c r="DN41" s="34"/>
      <c r="DO41" s="34"/>
      <c r="DP41" s="34"/>
      <c r="DQ41" s="34"/>
      <c r="DR41" s="4">
        <f t="shared" ca="1" si="108"/>
        <v>15</v>
      </c>
      <c r="DS41" s="4">
        <f t="shared" ca="1" si="109"/>
        <v>12</v>
      </c>
      <c r="DT41" s="4">
        <f t="shared" ca="1" si="110"/>
        <v>20</v>
      </c>
      <c r="DU41" s="36"/>
      <c r="DV41" s="8">
        <f t="shared" ca="1" si="129"/>
        <v>220</v>
      </c>
      <c r="DW41" s="162">
        <f t="shared" ca="1" si="112"/>
        <v>25</v>
      </c>
      <c r="DX41" s="162">
        <f t="shared" ca="1" si="113"/>
        <v>30</v>
      </c>
      <c r="DY41" s="4">
        <f t="shared" ca="1" si="114"/>
        <v>25</v>
      </c>
      <c r="DZ41" s="4">
        <f t="shared" ca="1" si="115"/>
        <v>420</v>
      </c>
      <c r="EA41" s="4">
        <f t="shared" ca="1" si="116"/>
        <v>400</v>
      </c>
      <c r="EB41" s="4">
        <f t="shared" ca="1" si="117"/>
        <v>380</v>
      </c>
      <c r="ED41" s="273"/>
      <c r="EE41" t="s">
        <v>186</v>
      </c>
      <c r="EF41" s="12">
        <v>85.061999999999998</v>
      </c>
    </row>
    <row r="42" spans="1:136" x14ac:dyDescent="0.15">
      <c r="A42" s="6" t="s">
        <v>381</v>
      </c>
      <c r="B42" s="3">
        <f t="shared" ca="1" si="65"/>
        <v>44109</v>
      </c>
      <c r="C42" s="36"/>
      <c r="D42" s="36"/>
      <c r="E42" s="21">
        <f t="shared" ca="1" si="0"/>
        <v>54.075999999999993</v>
      </c>
      <c r="F42" s="21">
        <f t="shared" ca="1" si="66"/>
        <v>48.751000000000005</v>
      </c>
      <c r="G42" s="36"/>
      <c r="H42" s="36"/>
      <c r="I42" s="21">
        <f t="shared" ca="1" si="1"/>
        <v>52.189999999999991</v>
      </c>
      <c r="J42" s="21">
        <f t="shared" ca="1" si="2"/>
        <v>46.203999999999994</v>
      </c>
      <c r="K42" s="36"/>
      <c r="L42" s="21">
        <f t="shared" ca="1" si="4"/>
        <v>72.637</v>
      </c>
      <c r="M42" s="21">
        <f t="shared" ca="1" si="5"/>
        <v>65.111999999999995</v>
      </c>
      <c r="N42" s="100">
        <f t="shared" ca="1" si="6"/>
        <v>71.530999999999992</v>
      </c>
      <c r="O42" s="21">
        <f t="shared" ca="1" si="7"/>
        <v>66.072000000000003</v>
      </c>
      <c r="P42" s="4">
        <f t="shared" ca="1" si="8"/>
        <v>57.292999999999992</v>
      </c>
      <c r="Q42" s="21">
        <f t="shared" ca="1" si="9"/>
        <v>54.457000000000008</v>
      </c>
      <c r="R42" s="21">
        <f t="shared" ca="1" si="10"/>
        <v>50.379999999999995</v>
      </c>
      <c r="S42" s="21">
        <f t="shared" ca="1" si="11"/>
        <v>63.644999999999996</v>
      </c>
      <c r="T42" s="21">
        <f t="shared" ca="1" si="12"/>
        <v>55.512</v>
      </c>
      <c r="U42" s="21">
        <f t="shared" ca="1" si="13"/>
        <v>52.241</v>
      </c>
      <c r="V42" s="21">
        <f t="shared" ca="1" si="14"/>
        <v>49.852000000000004</v>
      </c>
      <c r="W42" s="21">
        <f t="shared" ca="1" si="67"/>
        <v>50.408000000000001</v>
      </c>
      <c r="X42" s="21">
        <f t="shared" ca="1" si="68"/>
        <v>53.152000000000001</v>
      </c>
      <c r="Y42" s="100">
        <f t="shared" ca="1" si="15"/>
        <v>53.686</v>
      </c>
      <c r="Z42" s="21">
        <f t="shared" ca="1" si="69"/>
        <v>48.662999999999997</v>
      </c>
      <c r="AA42" s="21">
        <f t="shared" ca="1" si="16"/>
        <v>51.252000000000002</v>
      </c>
      <c r="AB42" s="21">
        <f t="shared" ca="1" si="17"/>
        <v>49.862000000000002</v>
      </c>
      <c r="AC42" s="21">
        <f t="shared" ca="1" si="18"/>
        <v>49.832999999999998</v>
      </c>
      <c r="AD42" s="4">
        <f t="shared" ca="1" si="19"/>
        <v>79.251000000000005</v>
      </c>
      <c r="AE42" s="21">
        <f t="shared" ca="1" si="20"/>
        <v>72.867999999999995</v>
      </c>
      <c r="AF42" s="21">
        <f t="shared" ca="1" si="21"/>
        <v>74.278999999999996</v>
      </c>
      <c r="AG42" s="21">
        <f t="shared" ca="1" si="22"/>
        <v>68.175999999999988</v>
      </c>
      <c r="AH42" s="101">
        <f t="shared" ca="1" si="23"/>
        <v>61.009</v>
      </c>
      <c r="AI42" s="21">
        <f t="shared" ca="1" si="24"/>
        <v>60.573</v>
      </c>
      <c r="AJ42" s="21">
        <f t="shared" ca="1" si="25"/>
        <v>54.970999999999997</v>
      </c>
      <c r="AK42" s="21">
        <f t="shared" ca="1" si="26"/>
        <v>51.425999999999995</v>
      </c>
      <c r="AL42" s="21">
        <f t="shared" ca="1" si="27"/>
        <v>50.076000000000008</v>
      </c>
      <c r="AM42" s="21">
        <f t="shared" ca="1" si="28"/>
        <v>73.257999999999996</v>
      </c>
      <c r="AN42" s="21">
        <f t="shared" ca="1" si="29"/>
        <v>71.156000000000006</v>
      </c>
      <c r="AO42" s="21">
        <f t="shared" ca="1" si="30"/>
        <v>60.623999999999995</v>
      </c>
      <c r="AP42" s="21">
        <f t="shared" ca="1" si="31"/>
        <v>52.741</v>
      </c>
      <c r="AQ42" s="21">
        <f t="shared" ca="1" si="32"/>
        <v>53.894000000000005</v>
      </c>
      <c r="AR42" s="21">
        <f t="shared" ca="1" si="33"/>
        <v>51.887</v>
      </c>
      <c r="AS42" s="21">
        <f t="shared" ca="1" si="34"/>
        <v>47.672000000000004</v>
      </c>
      <c r="AT42" s="21">
        <f t="shared" ca="1" si="130"/>
        <v>86.567000000000007</v>
      </c>
      <c r="AU42" s="21">
        <f t="shared" ca="1" si="131"/>
        <v>82.253</v>
      </c>
      <c r="AV42" s="21">
        <f t="shared" ca="1" si="132"/>
        <v>81.037999999999997</v>
      </c>
      <c r="AW42" s="21">
        <f t="shared" ca="1" si="133"/>
        <v>80.92</v>
      </c>
      <c r="AX42" s="21">
        <f t="shared" ca="1" si="134"/>
        <v>78.668000000000006</v>
      </c>
      <c r="AY42" s="21">
        <f t="shared" ca="1" si="135"/>
        <v>68.25800000000001</v>
      </c>
      <c r="AZ42" s="265"/>
      <c r="BA42" s="263"/>
      <c r="BB42" s="263"/>
      <c r="BC42" s="263"/>
      <c r="BD42" s="263"/>
      <c r="BE42" s="263"/>
      <c r="BF42" s="34"/>
      <c r="BG42" s="22">
        <f t="shared" ca="1" si="136"/>
        <v>70.248999999999995</v>
      </c>
      <c r="BH42" s="22">
        <f t="shared" ca="1" si="137"/>
        <v>63.893999999999998</v>
      </c>
      <c r="BI42" s="22">
        <f t="shared" ca="1" si="138"/>
        <v>54.400999999999996</v>
      </c>
      <c r="BJ42" s="268"/>
      <c r="BK42" s="22">
        <f t="shared" ca="1" si="70"/>
        <v>48.215000000000003</v>
      </c>
      <c r="BL42" s="22">
        <f t="shared" ca="1" si="71"/>
        <v>47.246000000000009</v>
      </c>
      <c r="BM42" s="22">
        <f t="shared" ca="1" si="72"/>
        <v>49.825000000000003</v>
      </c>
      <c r="BN42" s="262"/>
      <c r="BO42" s="262"/>
      <c r="BP42" s="33">
        <f t="shared" ca="1" si="73"/>
        <v>700</v>
      </c>
      <c r="BQ42" s="159">
        <f t="shared" ca="1" si="121"/>
        <v>300</v>
      </c>
      <c r="BR42" s="34"/>
      <c r="BS42" s="34"/>
      <c r="BT42" s="4">
        <f t="shared" ca="1" si="75"/>
        <v>320</v>
      </c>
      <c r="BU42" s="4">
        <f t="shared" ca="1" si="76"/>
        <v>200</v>
      </c>
      <c r="BV42" s="34"/>
      <c r="BW42" s="4">
        <f t="shared" ca="1" si="77"/>
        <v>130</v>
      </c>
      <c r="BX42" s="8">
        <f t="shared" ca="1" si="78"/>
        <v>150</v>
      </c>
      <c r="BY42" s="34"/>
      <c r="BZ42" s="4">
        <f t="shared" ca="1" si="80"/>
        <v>10</v>
      </c>
      <c r="CA42" s="4">
        <f t="shared" ca="1" si="122"/>
        <v>3300</v>
      </c>
      <c r="CB42" s="4">
        <f t="shared" ca="1" si="81"/>
        <v>2600</v>
      </c>
      <c r="CC42" s="4">
        <f t="shared" ca="1" si="82"/>
        <v>12</v>
      </c>
      <c r="CD42" s="4">
        <f t="shared" ca="1" si="83"/>
        <v>30</v>
      </c>
      <c r="CE42" s="4">
        <f t="shared" ca="1" si="84"/>
        <v>250</v>
      </c>
      <c r="CF42" s="4">
        <f t="shared" ca="1" si="85"/>
        <v>2100</v>
      </c>
      <c r="CG42" s="4">
        <f t="shared" ca="1" si="86"/>
        <v>10</v>
      </c>
      <c r="CH42" s="4">
        <f t="shared" ca="1" si="87"/>
        <v>400</v>
      </c>
      <c r="CI42" s="4">
        <f t="shared" ca="1" si="88"/>
        <v>220</v>
      </c>
      <c r="CJ42" s="4">
        <f t="shared" ca="1" si="89"/>
        <v>30</v>
      </c>
      <c r="CK42" s="4">
        <f t="shared" ca="1" si="90"/>
        <v>20</v>
      </c>
      <c r="CL42" s="4">
        <f t="shared" ca="1" si="91"/>
        <v>400</v>
      </c>
      <c r="CM42" s="4">
        <f t="shared" ca="1" si="92"/>
        <v>1100</v>
      </c>
      <c r="CN42" s="4">
        <f t="shared" ca="1" si="93"/>
        <v>15</v>
      </c>
      <c r="CO42" s="34"/>
      <c r="CP42" s="4">
        <f t="shared" ca="1" si="118"/>
        <v>290</v>
      </c>
      <c r="CQ42" s="4">
        <f t="shared" ca="1" si="94"/>
        <v>3800</v>
      </c>
      <c r="CR42" s="4">
        <f t="shared" ca="1" si="95"/>
        <v>1700</v>
      </c>
      <c r="CS42" s="4">
        <f t="shared" ca="1" si="96"/>
        <v>10</v>
      </c>
      <c r="CT42" s="4">
        <f t="shared" ca="1" si="97"/>
        <v>30</v>
      </c>
      <c r="CU42" s="4">
        <f t="shared" ca="1" si="98"/>
        <v>50</v>
      </c>
      <c r="CV42" s="4">
        <f t="shared" ca="1" si="99"/>
        <v>25</v>
      </c>
      <c r="CW42" s="4">
        <f t="shared" ca="1" si="100"/>
        <v>10</v>
      </c>
      <c r="CX42" s="4">
        <f t="shared" ca="1" si="101"/>
        <v>10</v>
      </c>
      <c r="CY42" s="4">
        <f t="shared" ca="1" si="102"/>
        <v>480</v>
      </c>
      <c r="CZ42" s="4">
        <f t="shared" ca="1" si="103"/>
        <v>4000</v>
      </c>
      <c r="DA42" s="4">
        <f t="shared" ca="1" si="104"/>
        <v>15</v>
      </c>
      <c r="DB42" s="4">
        <f t="shared" ca="1" si="105"/>
        <v>220</v>
      </c>
      <c r="DC42" s="4">
        <f t="shared" ca="1" si="106"/>
        <v>190</v>
      </c>
      <c r="DD42" s="4">
        <f t="shared" ca="1" si="107"/>
        <v>100</v>
      </c>
      <c r="DE42" s="4">
        <f t="shared" ca="1" si="51"/>
        <v>300</v>
      </c>
      <c r="DF42" s="4">
        <f t="shared" ca="1" si="52"/>
        <v>1400</v>
      </c>
      <c r="DG42" s="4">
        <f t="shared" ca="1" si="53"/>
        <v>1200</v>
      </c>
      <c r="DH42" s="4">
        <f t="shared" ca="1" si="54"/>
        <v>500</v>
      </c>
      <c r="DI42" s="4">
        <f t="shared" ca="1" si="55"/>
        <v>1800</v>
      </c>
      <c r="DJ42" s="4">
        <f t="shared" ca="1" si="56"/>
        <v>1000</v>
      </c>
      <c r="DK42" s="36"/>
      <c r="DL42" s="34"/>
      <c r="DM42" s="34"/>
      <c r="DN42" s="34"/>
      <c r="DO42" s="34"/>
      <c r="DP42" s="34"/>
      <c r="DQ42" s="34"/>
      <c r="DR42" s="4">
        <f t="shared" ca="1" si="108"/>
        <v>20</v>
      </c>
      <c r="DS42" s="4">
        <f t="shared" ca="1" si="109"/>
        <v>12</v>
      </c>
      <c r="DT42" s="4">
        <f t="shared" ca="1" si="110"/>
        <v>12</v>
      </c>
      <c r="DU42" s="36"/>
      <c r="DV42" s="8">
        <f t="shared" ca="1" si="129"/>
        <v>210</v>
      </c>
      <c r="DW42" s="266"/>
      <c r="DX42" s="162">
        <f t="shared" ca="1" si="113"/>
        <v>210</v>
      </c>
      <c r="DY42" s="4">
        <f t="shared" ca="1" si="114"/>
        <v>210</v>
      </c>
      <c r="DZ42" s="4">
        <f t="shared" ca="1" si="115"/>
        <v>150</v>
      </c>
      <c r="EA42" s="4">
        <f t="shared" ca="1" si="116"/>
        <v>210</v>
      </c>
      <c r="EB42" s="4">
        <f t="shared" ca="1" si="117"/>
        <v>380</v>
      </c>
      <c r="ED42" s="274"/>
      <c r="EE42" s="13" t="s">
        <v>187</v>
      </c>
      <c r="EF42" s="14">
        <v>85.106999999999999</v>
      </c>
    </row>
    <row r="43" spans="1:136" x14ac:dyDescent="0.15">
      <c r="A43" s="6" t="s">
        <v>384</v>
      </c>
      <c r="B43" s="264">
        <f t="shared" ca="1" si="65"/>
        <v>44117</v>
      </c>
      <c r="C43" s="36"/>
      <c r="D43" s="36"/>
      <c r="E43" s="21">
        <f t="shared" ca="1" si="0"/>
        <v>54.429000000000002</v>
      </c>
      <c r="F43" s="21">
        <f t="shared" ca="1" si="66"/>
        <v>48.97</v>
      </c>
      <c r="G43" s="36"/>
      <c r="H43" s="36"/>
      <c r="I43" s="21">
        <f t="shared" ca="1" si="1"/>
        <v>52.921999999999997</v>
      </c>
      <c r="J43" s="21">
        <f t="shared" ca="1" si="2"/>
        <v>46.317999999999998</v>
      </c>
      <c r="K43" s="36"/>
      <c r="L43" s="21">
        <f t="shared" ca="1" si="4"/>
        <v>72.650999999999996</v>
      </c>
      <c r="M43" s="21">
        <f t="shared" ca="1" si="5"/>
        <v>65.14</v>
      </c>
      <c r="N43" s="100">
        <f t="shared" ca="1" si="6"/>
        <v>72.590999999999994</v>
      </c>
      <c r="O43" s="21">
        <f t="shared" ca="1" si="7"/>
        <v>67.032000000000011</v>
      </c>
      <c r="P43" s="4">
        <f t="shared" ca="1" si="8"/>
        <v>57.313999999999993</v>
      </c>
      <c r="Q43" s="21">
        <f t="shared" ca="1" si="9"/>
        <v>54.561999999999998</v>
      </c>
      <c r="R43" s="21">
        <f t="shared" ca="1" si="10"/>
        <v>50.741999999999997</v>
      </c>
      <c r="S43" s="21">
        <f t="shared" ca="1" si="11"/>
        <v>67.613</v>
      </c>
      <c r="T43" s="21">
        <f t="shared" ca="1" si="12"/>
        <v>56.703000000000003</v>
      </c>
      <c r="U43" s="21">
        <f t="shared" ca="1" si="13"/>
        <v>52.406000000000006</v>
      </c>
      <c r="V43" s="21">
        <f t="shared" ca="1" si="14"/>
        <v>50.126000000000005</v>
      </c>
      <c r="W43" s="21">
        <f t="shared" ca="1" si="67"/>
        <v>51.075000000000003</v>
      </c>
      <c r="X43" s="21">
        <f t="shared" ca="1" si="68"/>
        <v>54.738</v>
      </c>
      <c r="Y43" s="100">
        <f t="shared" ca="1" si="15"/>
        <v>56.359000000000002</v>
      </c>
      <c r="Z43" s="21">
        <f t="shared" ca="1" si="69"/>
        <v>49.069000000000003</v>
      </c>
      <c r="AA43" s="21">
        <f t="shared" ca="1" si="16"/>
        <v>51.644000000000005</v>
      </c>
      <c r="AB43" s="21">
        <f t="shared" ca="1" si="17"/>
        <v>50.031999999999996</v>
      </c>
      <c r="AC43" s="21">
        <f t="shared" ca="1" si="18"/>
        <v>50.564999999999998</v>
      </c>
      <c r="AD43" s="4">
        <f t="shared" ca="1" si="19"/>
        <v>79.257999999999996</v>
      </c>
      <c r="AE43" s="21">
        <f t="shared" ca="1" si="20"/>
        <v>72.823999999999998</v>
      </c>
      <c r="AF43" s="21">
        <f t="shared" ca="1" si="21"/>
        <v>74.216000000000008</v>
      </c>
      <c r="AG43" s="21">
        <f t="shared" ca="1" si="22"/>
        <v>68.135999999999996</v>
      </c>
      <c r="AH43" s="101">
        <f t="shared" ca="1" si="23"/>
        <v>61.362000000000002</v>
      </c>
      <c r="AI43" s="21">
        <f t="shared" ca="1" si="24"/>
        <v>60.829000000000001</v>
      </c>
      <c r="AJ43" s="21">
        <f t="shared" ca="1" si="25"/>
        <v>55.167000000000002</v>
      </c>
      <c r="AK43" s="21">
        <f t="shared" ca="1" si="26"/>
        <v>51.593999999999994</v>
      </c>
      <c r="AL43" s="21">
        <f t="shared" ca="1" si="27"/>
        <v>50.896000000000001</v>
      </c>
      <c r="AM43" s="21">
        <f t="shared" ca="1" si="28"/>
        <v>73.424999999999997</v>
      </c>
      <c r="AN43" s="21">
        <f t="shared" ca="1" si="29"/>
        <v>71.423000000000002</v>
      </c>
      <c r="AO43" s="21">
        <f t="shared" ca="1" si="30"/>
        <v>60.661999999999999</v>
      </c>
      <c r="AP43" s="21">
        <f t="shared" ca="1" si="31"/>
        <v>53.305</v>
      </c>
      <c r="AQ43" s="21">
        <f t="shared" ca="1" si="32"/>
        <v>55.291000000000004</v>
      </c>
      <c r="AR43" s="21">
        <f t="shared" ca="1" si="33"/>
        <v>52.795999999999999</v>
      </c>
      <c r="AS43" s="21">
        <f t="shared" ca="1" si="34"/>
        <v>48.001000000000005</v>
      </c>
      <c r="AT43" s="21">
        <f t="shared" ca="1" si="130"/>
        <v>88.542000000000002</v>
      </c>
      <c r="AU43" s="21">
        <f t="shared" ca="1" si="131"/>
        <v>83.006</v>
      </c>
      <c r="AV43" s="21">
        <f t="shared" ca="1" si="132"/>
        <v>81.881</v>
      </c>
      <c r="AW43" s="21">
        <f t="shared" ca="1" si="133"/>
        <v>81.603000000000009</v>
      </c>
      <c r="AX43" s="21">
        <f t="shared" ca="1" si="134"/>
        <v>78.658000000000001</v>
      </c>
      <c r="AY43" s="21">
        <f t="shared" ca="1" si="135"/>
        <v>68.242999999999995</v>
      </c>
      <c r="AZ43" s="265"/>
      <c r="BA43" s="263"/>
      <c r="BB43" s="263"/>
      <c r="BC43" s="263"/>
      <c r="BD43" s="263"/>
      <c r="BE43" s="263"/>
      <c r="BF43" s="34"/>
      <c r="BG43" s="22">
        <f t="shared" ca="1" si="136"/>
        <v>70.274000000000001</v>
      </c>
      <c r="BH43" s="22">
        <f t="shared" ca="1" si="137"/>
        <v>63.986000000000004</v>
      </c>
      <c r="BI43" s="22">
        <f t="shared" ca="1" si="138"/>
        <v>54.647999999999996</v>
      </c>
      <c r="BJ43" s="268"/>
      <c r="BK43" s="22">
        <f t="shared" ca="1" si="70"/>
        <v>48.918999999999997</v>
      </c>
      <c r="BL43" s="22">
        <f t="shared" ca="1" si="71"/>
        <v>48.951000000000008</v>
      </c>
      <c r="BM43" s="22">
        <f t="shared" ca="1" si="72"/>
        <v>50.504000000000005</v>
      </c>
      <c r="BN43" s="262"/>
      <c r="BO43" s="262"/>
      <c r="BP43" s="33">
        <f t="shared" ca="1" si="73"/>
        <v>800</v>
      </c>
      <c r="BQ43" s="159">
        <f t="shared" ca="1" si="121"/>
        <v>400</v>
      </c>
      <c r="BR43" s="34"/>
      <c r="BS43" s="34"/>
      <c r="BT43" s="4">
        <f t="shared" ca="1" si="75"/>
        <v>380</v>
      </c>
      <c r="BU43" s="4">
        <f t="shared" ca="1" si="76"/>
        <v>200</v>
      </c>
      <c r="BV43" s="34"/>
      <c r="BW43" s="4">
        <f t="shared" ca="1" si="77"/>
        <v>150</v>
      </c>
      <c r="BX43" s="8">
        <f t="shared" ca="1" si="78"/>
        <v>700</v>
      </c>
      <c r="BY43" s="4">
        <f t="shared" ca="1" si="79"/>
        <v>10</v>
      </c>
      <c r="BZ43" s="4">
        <f t="shared" ca="1" si="80"/>
        <v>10</v>
      </c>
      <c r="CA43" s="4">
        <f t="shared" ca="1" si="122"/>
        <v>3300</v>
      </c>
      <c r="CB43" s="4">
        <f t="shared" ca="1" si="81"/>
        <v>2400</v>
      </c>
      <c r="CC43" s="4">
        <f t="shared" ca="1" si="82"/>
        <v>15</v>
      </c>
      <c r="CD43" s="4">
        <f t="shared" ca="1" si="83"/>
        <v>12</v>
      </c>
      <c r="CE43" s="4">
        <f t="shared" ca="1" si="84"/>
        <v>150</v>
      </c>
      <c r="CF43" s="4">
        <f t="shared" ca="1" si="85"/>
        <v>2000</v>
      </c>
      <c r="CG43" s="4">
        <f t="shared" ca="1" si="86"/>
        <v>10</v>
      </c>
      <c r="CH43" s="4">
        <f t="shared" ca="1" si="87"/>
        <v>350</v>
      </c>
      <c r="CI43" s="4">
        <f t="shared" ca="1" si="88"/>
        <v>200</v>
      </c>
      <c r="CJ43" s="4">
        <f t="shared" ca="1" si="89"/>
        <v>20</v>
      </c>
      <c r="CK43" s="4">
        <f t="shared" ca="1" si="90"/>
        <v>25</v>
      </c>
      <c r="CL43" s="4">
        <f t="shared" ca="1" si="91"/>
        <v>300</v>
      </c>
      <c r="CM43" s="4">
        <f t="shared" ca="1" si="92"/>
        <v>1100</v>
      </c>
      <c r="CN43" s="4">
        <f t="shared" ca="1" si="93"/>
        <v>15</v>
      </c>
      <c r="CO43" s="34"/>
      <c r="CP43" s="4">
        <f t="shared" ca="1" si="118"/>
        <v>320</v>
      </c>
      <c r="CQ43" s="4">
        <f t="shared" ca="1" si="94"/>
        <v>3800</v>
      </c>
      <c r="CR43" s="4">
        <f t="shared" ca="1" si="95"/>
        <v>2000</v>
      </c>
      <c r="CS43" s="4">
        <f t="shared" ca="1" si="96"/>
        <v>10</v>
      </c>
      <c r="CT43" s="4">
        <f t="shared" ca="1" si="97"/>
        <v>40</v>
      </c>
      <c r="CU43" s="4">
        <f t="shared" ca="1" si="98"/>
        <v>50</v>
      </c>
      <c r="CV43" s="4">
        <f t="shared" ca="1" si="99"/>
        <v>25</v>
      </c>
      <c r="CW43" s="4">
        <f t="shared" ca="1" si="100"/>
        <v>10</v>
      </c>
      <c r="CX43" s="4">
        <f t="shared" ca="1" si="101"/>
        <v>10</v>
      </c>
      <c r="CY43" s="4">
        <f t="shared" ca="1" si="102"/>
        <v>500</v>
      </c>
      <c r="CZ43" s="4">
        <f t="shared" ca="1" si="103"/>
        <v>4000</v>
      </c>
      <c r="DA43" s="4">
        <f t="shared" ca="1" si="104"/>
        <v>15</v>
      </c>
      <c r="DB43" s="4">
        <f t="shared" ca="1" si="105"/>
        <v>150</v>
      </c>
      <c r="DC43" s="4">
        <f t="shared" ca="1" si="106"/>
        <v>190</v>
      </c>
      <c r="DD43" s="4">
        <f t="shared" ca="1" si="107"/>
        <v>140</v>
      </c>
      <c r="DE43" s="4">
        <f t="shared" ca="1" si="51"/>
        <v>100</v>
      </c>
      <c r="DF43" s="4">
        <f t="shared" ca="1" si="52"/>
        <v>750</v>
      </c>
      <c r="DG43" s="4">
        <f t="shared" ca="1" si="53"/>
        <v>130</v>
      </c>
      <c r="DH43" s="4">
        <f t="shared" ca="1" si="54"/>
        <v>150</v>
      </c>
      <c r="DI43" s="4">
        <f t="shared" ca="1" si="55"/>
        <v>1000</v>
      </c>
      <c r="DJ43" s="4">
        <f t="shared" ca="1" si="56"/>
        <v>1100</v>
      </c>
      <c r="DK43" s="36"/>
      <c r="DL43" s="34"/>
      <c r="DM43" s="34"/>
      <c r="DN43" s="34"/>
      <c r="DO43" s="34"/>
      <c r="DP43" s="34"/>
      <c r="DQ43" s="34"/>
      <c r="DR43" s="4">
        <f t="shared" ca="1" si="108"/>
        <v>20</v>
      </c>
      <c r="DS43" s="4">
        <f t="shared" ca="1" si="109"/>
        <v>12</v>
      </c>
      <c r="DT43" s="4">
        <f t="shared" ca="1" si="110"/>
        <v>20</v>
      </c>
      <c r="DU43" s="36"/>
      <c r="DV43" s="8">
        <f t="shared" ca="1" si="129"/>
        <v>220</v>
      </c>
      <c r="DW43" s="162">
        <f t="shared" ca="1" si="112"/>
        <v>12</v>
      </c>
      <c r="DX43" s="162">
        <f t="shared" ca="1" si="113"/>
        <v>12</v>
      </c>
      <c r="DY43" s="4">
        <f t="shared" ca="1" si="114"/>
        <v>10</v>
      </c>
      <c r="DZ43" s="4">
        <f t="shared" ca="1" si="115"/>
        <v>300</v>
      </c>
      <c r="EA43" s="4">
        <f t="shared" ca="1" si="116"/>
        <v>480</v>
      </c>
      <c r="EB43" s="4">
        <f t="shared" ca="1" si="117"/>
        <v>400</v>
      </c>
      <c r="ED43" s="272" t="s">
        <v>71</v>
      </c>
      <c r="EE43" s="10" t="s">
        <v>188</v>
      </c>
      <c r="EF43" s="11">
        <v>57.084000000000003</v>
      </c>
    </row>
    <row r="44" spans="1:136" x14ac:dyDescent="0.15">
      <c r="A44" s="6" t="s">
        <v>385</v>
      </c>
      <c r="B44" s="3">
        <f t="shared" ca="1" si="65"/>
        <v>44123</v>
      </c>
      <c r="C44" s="36"/>
      <c r="D44" s="36"/>
      <c r="E44" s="21">
        <f t="shared" ca="1" si="0"/>
        <v>54.769999999999996</v>
      </c>
      <c r="F44" s="21">
        <f t="shared" ca="1" si="66"/>
        <v>49.117000000000004</v>
      </c>
      <c r="G44" s="36"/>
      <c r="H44" s="36"/>
      <c r="I44" s="21">
        <f t="shared" ca="1" si="1"/>
        <v>52.685999999999993</v>
      </c>
      <c r="J44" s="21">
        <f t="shared" ca="1" si="2"/>
        <v>46.37</v>
      </c>
      <c r="K44" s="36"/>
      <c r="L44" s="21">
        <f t="shared" ca="1" si="4"/>
        <v>72.462000000000003</v>
      </c>
      <c r="M44" s="21">
        <f t="shared" ca="1" si="5"/>
        <v>65.17</v>
      </c>
      <c r="N44" s="100">
        <f t="shared" ca="1" si="6"/>
        <v>72.262</v>
      </c>
      <c r="O44" s="21">
        <f t="shared" ca="1" si="7"/>
        <v>67.100999999999999</v>
      </c>
      <c r="P44" s="4">
        <f t="shared" ca="1" si="8"/>
        <v>57.293999999999997</v>
      </c>
      <c r="Q44" s="21">
        <f t="shared" ca="1" si="9"/>
        <v>54.64</v>
      </c>
      <c r="R44" s="21">
        <f t="shared" ca="1" si="10"/>
        <v>50.775999999999996</v>
      </c>
      <c r="S44" s="21">
        <f t="shared" ca="1" si="11"/>
        <v>65.97</v>
      </c>
      <c r="T44" s="21">
        <f t="shared" ca="1" si="12"/>
        <v>56.605000000000004</v>
      </c>
      <c r="U44" s="21">
        <f t="shared" ca="1" si="13"/>
        <v>52.38900000000001</v>
      </c>
      <c r="V44" s="21">
        <f t="shared" ca="1" si="14"/>
        <v>50.117999999999995</v>
      </c>
      <c r="W44" s="21">
        <f t="shared" ca="1" si="67"/>
        <v>51.117999999999995</v>
      </c>
      <c r="X44" s="21">
        <f t="shared" ca="1" si="68"/>
        <v>54.716000000000001</v>
      </c>
      <c r="Y44" s="100">
        <f t="shared" ca="1" si="15"/>
        <v>55.363</v>
      </c>
      <c r="Z44" s="21">
        <f t="shared" ca="1" si="69"/>
        <v>49.089999999999996</v>
      </c>
      <c r="AA44" s="21">
        <f t="shared" ca="1" si="16"/>
        <v>51.68</v>
      </c>
      <c r="AB44" s="21">
        <f t="shared" ca="1" si="17"/>
        <v>50.03</v>
      </c>
      <c r="AC44" s="21">
        <f t="shared" ca="1" si="18"/>
        <v>50.091000000000001</v>
      </c>
      <c r="AD44" s="4">
        <f t="shared" ca="1" si="19"/>
        <v>79.248000000000005</v>
      </c>
      <c r="AE44" s="21">
        <f t="shared" ca="1" si="20"/>
        <v>72.733000000000004</v>
      </c>
      <c r="AF44" s="21">
        <f t="shared" ca="1" si="21"/>
        <v>74.204000000000008</v>
      </c>
      <c r="AG44" s="21">
        <f t="shared" ca="1" si="22"/>
        <v>68.114999999999995</v>
      </c>
      <c r="AH44" s="101">
        <f t="shared" ca="1" si="23"/>
        <v>61.576999999999998</v>
      </c>
      <c r="AI44" s="21">
        <f t="shared" ca="1" si="24"/>
        <v>60.975000000000001</v>
      </c>
      <c r="AJ44" s="21">
        <f t="shared" ca="1" si="25"/>
        <v>55.228999999999999</v>
      </c>
      <c r="AK44" s="21">
        <f t="shared" ca="1" si="26"/>
        <v>51.586999999999996</v>
      </c>
      <c r="AL44" s="21">
        <f t="shared" ca="1" si="27"/>
        <v>50.358000000000004</v>
      </c>
      <c r="AM44" s="21">
        <f t="shared" ca="1" si="28"/>
        <v>73.405000000000001</v>
      </c>
      <c r="AN44" s="21">
        <f t="shared" ca="1" si="29"/>
        <v>71.471999999999994</v>
      </c>
      <c r="AO44" s="21">
        <f t="shared" ca="1" si="30"/>
        <v>60.79</v>
      </c>
      <c r="AP44" s="21">
        <f t="shared" ca="1" si="31"/>
        <v>53.405999999999999</v>
      </c>
      <c r="AQ44" s="21">
        <f t="shared" ca="1" si="32"/>
        <v>54.874000000000002</v>
      </c>
      <c r="AR44" s="21">
        <f t="shared" ca="1" si="33"/>
        <v>52.545000000000002</v>
      </c>
      <c r="AS44" s="21">
        <f t="shared" ca="1" si="34"/>
        <v>48.07</v>
      </c>
      <c r="AT44" s="21">
        <f t="shared" ca="1" si="130"/>
        <v>88.007999999999996</v>
      </c>
      <c r="AU44" s="21">
        <f t="shared" ca="1" si="131"/>
        <v>83.150999999999996</v>
      </c>
      <c r="AV44" s="21">
        <f t="shared" ca="1" si="132"/>
        <v>81.616</v>
      </c>
      <c r="AW44" s="21">
        <f t="shared" ca="1" si="133"/>
        <v>81.344999999999999</v>
      </c>
      <c r="AX44" s="21">
        <f t="shared" ca="1" si="134"/>
        <v>78.563999999999993</v>
      </c>
      <c r="AY44" s="21">
        <f t="shared" ca="1" si="135"/>
        <v>68.335999999999999</v>
      </c>
      <c r="AZ44" s="265"/>
      <c r="BA44" s="263"/>
      <c r="BB44" s="263"/>
      <c r="BC44" s="263"/>
      <c r="BD44" s="263"/>
      <c r="BE44" s="263"/>
      <c r="BF44" s="34"/>
      <c r="BG44" s="22">
        <f t="shared" ca="1" si="136"/>
        <v>70.275999999999996</v>
      </c>
      <c r="BH44" s="22">
        <f t="shared" ca="1" si="137"/>
        <v>63.879000000000005</v>
      </c>
      <c r="BI44" s="22">
        <f t="shared" ca="1" si="138"/>
        <v>54.512</v>
      </c>
      <c r="BJ44" s="268"/>
      <c r="BK44" s="22">
        <f t="shared" ca="1" si="70"/>
        <v>49.037999999999997</v>
      </c>
      <c r="BL44" s="22">
        <f t="shared" ca="1" si="71"/>
        <v>48.709000000000003</v>
      </c>
      <c r="BM44" s="22">
        <f t="shared" ca="1" si="72"/>
        <v>50.09</v>
      </c>
      <c r="BN44" s="262"/>
      <c r="BO44" s="262"/>
      <c r="BP44" s="33">
        <f t="shared" ca="1" si="73"/>
        <v>750</v>
      </c>
      <c r="BQ44" s="159">
        <f t="shared" ca="1" si="121"/>
        <v>330</v>
      </c>
      <c r="BR44" s="34"/>
      <c r="BS44" s="34"/>
      <c r="BT44" s="4">
        <f t="shared" ca="1" si="75"/>
        <v>380</v>
      </c>
      <c r="BU44" s="4">
        <f t="shared" ca="1" si="76"/>
        <v>220</v>
      </c>
      <c r="BV44" s="34"/>
      <c r="BW44" s="4">
        <f t="shared" ca="1" si="77"/>
        <v>130</v>
      </c>
      <c r="BX44" s="8">
        <f t="shared" ca="1" si="78"/>
        <v>150</v>
      </c>
      <c r="BY44" s="4">
        <f t="shared" ca="1" si="79"/>
        <v>5</v>
      </c>
      <c r="BZ44" s="4">
        <f t="shared" ca="1" si="80"/>
        <v>10</v>
      </c>
      <c r="CA44" s="4">
        <f t="shared" ca="1" si="122"/>
        <v>3300</v>
      </c>
      <c r="CB44" s="4">
        <f t="shared" ca="1" si="81"/>
        <v>2400</v>
      </c>
      <c r="CC44" s="4">
        <f t="shared" ca="1" si="82"/>
        <v>12</v>
      </c>
      <c r="CD44" s="4">
        <f t="shared" ca="1" si="83"/>
        <v>12</v>
      </c>
      <c r="CE44" s="4">
        <f t="shared" ca="1" si="84"/>
        <v>210</v>
      </c>
      <c r="CF44" s="4">
        <f t="shared" ca="1" si="85"/>
        <v>2300</v>
      </c>
      <c r="CG44" s="4">
        <f t="shared" ca="1" si="86"/>
        <v>10</v>
      </c>
      <c r="CH44" s="4">
        <f t="shared" ca="1" si="87"/>
        <v>400</v>
      </c>
      <c r="CI44" s="4">
        <f t="shared" ca="1" si="88"/>
        <v>200</v>
      </c>
      <c r="CJ44" s="4">
        <f t="shared" ca="1" si="89"/>
        <v>20</v>
      </c>
      <c r="CK44" s="4">
        <f t="shared" ca="1" si="90"/>
        <v>20</v>
      </c>
      <c r="CL44" s="4">
        <f t="shared" ca="1" si="91"/>
        <v>50</v>
      </c>
      <c r="CM44" s="4">
        <f t="shared" ca="1" si="92"/>
        <v>700</v>
      </c>
      <c r="CN44" s="4">
        <f t="shared" ca="1" si="93"/>
        <v>15</v>
      </c>
      <c r="CO44" s="34"/>
      <c r="CP44" s="4">
        <f t="shared" ca="1" si="118"/>
        <v>270</v>
      </c>
      <c r="CQ44" s="4">
        <f t="shared" ca="1" si="94"/>
        <v>4000</v>
      </c>
      <c r="CR44" s="4">
        <f t="shared" ca="1" si="95"/>
        <v>1900</v>
      </c>
      <c r="CS44" s="4">
        <f t="shared" ca="1" si="96"/>
        <v>10</v>
      </c>
      <c r="CT44" s="4">
        <f t="shared" ca="1" si="97"/>
        <v>15</v>
      </c>
      <c r="CU44" s="4">
        <f t="shared" ca="1" si="98"/>
        <v>40</v>
      </c>
      <c r="CV44" s="4">
        <f t="shared" ca="1" si="99"/>
        <v>20</v>
      </c>
      <c r="CW44" s="4">
        <f t="shared" ca="1" si="100"/>
        <v>15</v>
      </c>
      <c r="CX44" s="4">
        <f t="shared" ca="1" si="101"/>
        <v>12</v>
      </c>
      <c r="CY44" s="4">
        <f t="shared" ca="1" si="102"/>
        <v>420</v>
      </c>
      <c r="CZ44" s="4">
        <f t="shared" ca="1" si="103"/>
        <v>4200</v>
      </c>
      <c r="DA44" s="4">
        <f t="shared" ca="1" si="104"/>
        <v>15</v>
      </c>
      <c r="DB44" s="4">
        <f t="shared" ca="1" si="105"/>
        <v>160</v>
      </c>
      <c r="DC44" s="4">
        <f t="shared" ca="1" si="106"/>
        <v>150</v>
      </c>
      <c r="DD44" s="4">
        <f t="shared" ca="1" si="107"/>
        <v>100</v>
      </c>
      <c r="DE44" s="4">
        <f t="shared" ca="1" si="51"/>
        <v>250</v>
      </c>
      <c r="DF44" s="4">
        <f t="shared" ca="1" si="52"/>
        <v>500</v>
      </c>
      <c r="DG44" s="4">
        <f t="shared" ca="1" si="53"/>
        <v>100</v>
      </c>
      <c r="DH44" s="4">
        <f t="shared" ca="1" si="54"/>
        <v>200</v>
      </c>
      <c r="DI44" s="4">
        <f t="shared" ca="1" si="55"/>
        <v>1600</v>
      </c>
      <c r="DJ44" s="4">
        <f t="shared" ca="1" si="56"/>
        <v>750</v>
      </c>
      <c r="DK44" s="36"/>
      <c r="DL44" s="34"/>
      <c r="DM44" s="34"/>
      <c r="DN44" s="34"/>
      <c r="DO44" s="34"/>
      <c r="DP44" s="34"/>
      <c r="DQ44" s="34"/>
      <c r="DR44" s="4">
        <f t="shared" ca="1" si="108"/>
        <v>12</v>
      </c>
      <c r="DS44" s="4">
        <f t="shared" ca="1" si="109"/>
        <v>12</v>
      </c>
      <c r="DT44" s="4">
        <f t="shared" ca="1" si="110"/>
        <v>15</v>
      </c>
      <c r="DU44" s="36"/>
      <c r="DV44" s="8">
        <f t="shared" ca="1" si="129"/>
        <v>320</v>
      </c>
      <c r="DW44" s="162">
        <f t="shared" ca="1" si="112"/>
        <v>55</v>
      </c>
      <c r="DX44" s="162">
        <f t="shared" ca="1" si="113"/>
        <v>70</v>
      </c>
      <c r="DY44" s="4">
        <f t="shared" ca="1" si="114"/>
        <v>55</v>
      </c>
      <c r="DZ44" s="4">
        <f t="shared" ca="1" si="115"/>
        <v>160</v>
      </c>
      <c r="EA44" s="4">
        <f t="shared" ca="1" si="116"/>
        <v>250</v>
      </c>
      <c r="EB44" s="4">
        <f t="shared" ca="1" si="117"/>
        <v>500</v>
      </c>
      <c r="ED44" s="273"/>
      <c r="EE44" t="s">
        <v>189</v>
      </c>
      <c r="EF44" s="12">
        <v>57.067</v>
      </c>
    </row>
    <row r="45" spans="1:136" x14ac:dyDescent="0.15">
      <c r="A45" s="6" t="s">
        <v>388</v>
      </c>
      <c r="B45" s="3">
        <f t="shared" ca="1" si="65"/>
        <v>44131</v>
      </c>
      <c r="C45" s="36"/>
      <c r="D45" s="36"/>
      <c r="E45" s="21">
        <f t="shared" ca="1" si="0"/>
        <v>54.757999999999996</v>
      </c>
      <c r="F45" s="21">
        <f t="shared" ca="1" si="66"/>
        <v>49.047000000000004</v>
      </c>
      <c r="G45" s="36"/>
      <c r="H45" s="36"/>
      <c r="I45" s="21">
        <f t="shared" ca="1" si="1"/>
        <v>52.638999999999996</v>
      </c>
      <c r="J45" s="21">
        <f t="shared" ca="1" si="2"/>
        <v>46.366</v>
      </c>
      <c r="K45" s="36"/>
      <c r="L45" s="21">
        <f t="shared" ca="1" si="4"/>
        <v>72.563000000000002</v>
      </c>
      <c r="M45" s="21">
        <f t="shared" ca="1" si="5"/>
        <v>65.244</v>
      </c>
      <c r="N45" s="100">
        <f t="shared" ca="1" si="6"/>
        <v>71.616</v>
      </c>
      <c r="O45" s="21">
        <f t="shared" ca="1" si="7"/>
        <v>66.783000000000001</v>
      </c>
      <c r="P45" s="4">
        <f t="shared" ca="1" si="8"/>
        <v>57.319999999999993</v>
      </c>
      <c r="Q45" s="21">
        <f t="shared" ca="1" si="9"/>
        <v>54.636000000000003</v>
      </c>
      <c r="R45" s="21">
        <f t="shared" ca="1" si="10"/>
        <v>50.714999999999996</v>
      </c>
      <c r="S45" s="21">
        <f t="shared" ca="1" si="11"/>
        <v>64.763000000000005</v>
      </c>
      <c r="T45" s="21">
        <f t="shared" ca="1" si="12"/>
        <v>56.307000000000002</v>
      </c>
      <c r="U45" s="21">
        <f t="shared" ca="1" si="13"/>
        <v>52.332000000000008</v>
      </c>
      <c r="V45" s="21">
        <f t="shared" ca="1" si="14"/>
        <v>50.094999999999999</v>
      </c>
      <c r="W45" s="21">
        <f t="shared" ca="1" si="67"/>
        <v>51.013999999999996</v>
      </c>
      <c r="X45" s="21">
        <f t="shared" ca="1" si="68"/>
        <v>54.401000000000003</v>
      </c>
      <c r="Y45" s="100">
        <f t="shared" ca="1" si="15"/>
        <v>54.050000000000004</v>
      </c>
      <c r="Z45" s="21">
        <f t="shared" ca="1" si="69"/>
        <v>49.08</v>
      </c>
      <c r="AA45" s="21">
        <f t="shared" ca="1" si="16"/>
        <v>51.481000000000002</v>
      </c>
      <c r="AB45" s="21">
        <f t="shared" ca="1" si="17"/>
        <v>49.947000000000003</v>
      </c>
      <c r="AC45" s="21">
        <f t="shared" ca="1" si="18"/>
        <v>49.989000000000004</v>
      </c>
      <c r="AD45" s="4">
        <f t="shared" ca="1" si="19"/>
        <v>79.257999999999996</v>
      </c>
      <c r="AE45" s="21">
        <f t="shared" ca="1" si="20"/>
        <v>72.819000000000003</v>
      </c>
      <c r="AF45" s="21">
        <f t="shared" ca="1" si="21"/>
        <v>74.195999999999998</v>
      </c>
      <c r="AG45" s="21">
        <f t="shared" ca="1" si="22"/>
        <v>68.199999999999989</v>
      </c>
      <c r="AH45" s="101">
        <f t="shared" ca="1" si="23"/>
        <v>61.68</v>
      </c>
      <c r="AI45" s="21">
        <f t="shared" ca="1" si="24"/>
        <v>60.882000000000005</v>
      </c>
      <c r="AJ45" s="21">
        <f t="shared" ca="1" si="25"/>
        <v>55.338999999999999</v>
      </c>
      <c r="AK45" s="21">
        <f t="shared" ca="1" si="26"/>
        <v>51.534999999999997</v>
      </c>
      <c r="AL45" s="21">
        <f t="shared" ca="1" si="27"/>
        <v>50.413000000000004</v>
      </c>
      <c r="AM45" s="21">
        <f t="shared" ca="1" si="28"/>
        <v>73.534000000000006</v>
      </c>
      <c r="AN45" s="21">
        <f t="shared" ca="1" si="29"/>
        <v>71.453999999999994</v>
      </c>
      <c r="AO45" s="21">
        <f t="shared" ca="1" si="30"/>
        <v>60.826999999999998</v>
      </c>
      <c r="AP45" s="21">
        <f t="shared" ca="1" si="31"/>
        <v>53.274000000000001</v>
      </c>
      <c r="AQ45" s="21">
        <f t="shared" ca="1" si="32"/>
        <v>54.246000000000002</v>
      </c>
      <c r="AR45" s="21">
        <f t="shared" ca="1" si="33"/>
        <v>52.403999999999996</v>
      </c>
      <c r="AS45" s="21">
        <f t="shared" ca="1" si="34"/>
        <v>48.037000000000006</v>
      </c>
      <c r="AT45" s="21">
        <f t="shared" ca="1" si="130"/>
        <v>86.317000000000007</v>
      </c>
      <c r="AU45" s="21">
        <f t="shared" ca="1" si="131"/>
        <v>83.132000000000005</v>
      </c>
      <c r="AV45" s="21">
        <f t="shared" ca="1" si="132"/>
        <v>81.527000000000001</v>
      </c>
      <c r="AW45" s="21">
        <f t="shared" ca="1" si="133"/>
        <v>81.323000000000008</v>
      </c>
      <c r="AX45" s="21">
        <f t="shared" ca="1" si="134"/>
        <v>78.551000000000002</v>
      </c>
      <c r="AY45" s="21">
        <f t="shared" ca="1" si="135"/>
        <v>68.426000000000002</v>
      </c>
      <c r="AZ45" s="265"/>
      <c r="BA45" s="263"/>
      <c r="BB45" s="263"/>
      <c r="BC45" s="263"/>
      <c r="BD45" s="263"/>
      <c r="BE45" s="263"/>
      <c r="BF45" s="34"/>
      <c r="BG45" s="22">
        <f t="shared" ca="1" si="136"/>
        <v>70.221000000000004</v>
      </c>
      <c r="BH45" s="22">
        <f t="shared" ca="1" si="137"/>
        <v>63.796999999999997</v>
      </c>
      <c r="BI45" s="22">
        <f t="shared" ca="1" si="138"/>
        <v>54.5</v>
      </c>
      <c r="BJ45" s="268"/>
      <c r="BK45" s="22">
        <f t="shared" ca="1" si="70"/>
        <v>48.884999999999998</v>
      </c>
      <c r="BL45" s="22">
        <f t="shared" ca="1" si="71"/>
        <v>48.154000000000003</v>
      </c>
      <c r="BM45" s="22">
        <f t="shared" ca="1" si="72"/>
        <v>49.987000000000002</v>
      </c>
      <c r="BN45" s="262"/>
      <c r="BO45" s="262"/>
      <c r="BP45" s="33">
        <f t="shared" ca="1" si="73"/>
        <v>800</v>
      </c>
      <c r="BQ45" s="159">
        <f t="shared" ca="1" si="121"/>
        <v>450</v>
      </c>
      <c r="BR45" s="34"/>
      <c r="BS45" s="34"/>
      <c r="BT45" s="4">
        <f t="shared" ca="1" si="75"/>
        <v>350</v>
      </c>
      <c r="BU45" s="4">
        <f t="shared" ca="1" si="76"/>
        <v>200</v>
      </c>
      <c r="BV45" s="34"/>
      <c r="BW45" s="4">
        <f t="shared" ca="1" si="77"/>
        <v>140</v>
      </c>
      <c r="BX45" s="8">
        <f t="shared" ca="1" si="78"/>
        <v>450</v>
      </c>
      <c r="BY45" s="4">
        <f t="shared" ca="1" si="79"/>
        <v>20</v>
      </c>
      <c r="BZ45" s="4">
        <f t="shared" ca="1" si="80"/>
        <v>12</v>
      </c>
      <c r="CA45" s="4">
        <f t="shared" ca="1" si="122"/>
        <v>3000</v>
      </c>
      <c r="CB45" s="4">
        <f t="shared" ca="1" si="81"/>
        <v>2500</v>
      </c>
      <c r="CC45" s="4">
        <f t="shared" ca="1" si="82"/>
        <v>12</v>
      </c>
      <c r="CD45" s="4">
        <f t="shared" ca="1" si="83"/>
        <v>15</v>
      </c>
      <c r="CE45" s="4">
        <f t="shared" ca="1" si="84"/>
        <v>180</v>
      </c>
      <c r="CF45" s="4">
        <f t="shared" ca="1" si="85"/>
        <v>2200</v>
      </c>
      <c r="CG45" s="4">
        <f t="shared" ca="1" si="86"/>
        <v>10</v>
      </c>
      <c r="CH45" s="4">
        <f t="shared" ca="1" si="87"/>
        <v>600</v>
      </c>
      <c r="CI45" s="4">
        <f t="shared" ca="1" si="88"/>
        <v>210</v>
      </c>
      <c r="CJ45" s="4">
        <f t="shared" ca="1" si="89"/>
        <v>20</v>
      </c>
      <c r="CK45" s="4">
        <f t="shared" ca="1" si="90"/>
        <v>20</v>
      </c>
      <c r="CL45" s="4">
        <f t="shared" ca="1" si="91"/>
        <v>320</v>
      </c>
      <c r="CM45" s="4">
        <f t="shared" ca="1" si="92"/>
        <v>1000</v>
      </c>
      <c r="CN45" s="4">
        <f t="shared" ca="1" si="93"/>
        <v>15</v>
      </c>
      <c r="CO45" s="34"/>
      <c r="CP45" s="4">
        <f t="shared" ca="1" si="118"/>
        <v>300</v>
      </c>
      <c r="CQ45" s="4">
        <f t="shared" ca="1" si="94"/>
        <v>3500</v>
      </c>
      <c r="CR45" s="4">
        <f t="shared" ca="1" si="95"/>
        <v>1900</v>
      </c>
      <c r="CS45" s="4">
        <f t="shared" ca="1" si="96"/>
        <v>10</v>
      </c>
      <c r="CT45" s="4">
        <f t="shared" ca="1" si="97"/>
        <v>20</v>
      </c>
      <c r="CU45" s="4">
        <f t="shared" ca="1" si="98"/>
        <v>45</v>
      </c>
      <c r="CV45" s="4">
        <f t="shared" ca="1" si="99"/>
        <v>20</v>
      </c>
      <c r="CW45" s="4">
        <f t="shared" ca="1" si="100"/>
        <v>10</v>
      </c>
      <c r="CX45" s="4">
        <f t="shared" ca="1" si="101"/>
        <v>12</v>
      </c>
      <c r="CY45" s="4">
        <f t="shared" ca="1" si="102"/>
        <v>650</v>
      </c>
      <c r="CZ45" s="4">
        <f t="shared" ca="1" si="103"/>
        <v>4000</v>
      </c>
      <c r="DA45" s="4">
        <f t="shared" ca="1" si="104"/>
        <v>12</v>
      </c>
      <c r="DB45" s="4">
        <f t="shared" ca="1" si="105"/>
        <v>200</v>
      </c>
      <c r="DC45" s="4">
        <f t="shared" ca="1" si="106"/>
        <v>180</v>
      </c>
      <c r="DD45" s="4">
        <f t="shared" ca="1" si="107"/>
        <v>130</v>
      </c>
      <c r="DE45" s="34"/>
      <c r="DF45" s="4">
        <f t="shared" ca="1" si="52"/>
        <v>500</v>
      </c>
      <c r="DG45" s="4">
        <f t="shared" ca="1" si="53"/>
        <v>200</v>
      </c>
      <c r="DH45" s="4">
        <f t="shared" ca="1" si="54"/>
        <v>280</v>
      </c>
      <c r="DI45" s="4">
        <f t="shared" ca="1" si="55"/>
        <v>1100</v>
      </c>
      <c r="DJ45" s="4">
        <f t="shared" ca="1" si="56"/>
        <v>1400</v>
      </c>
      <c r="DK45" s="36"/>
      <c r="DL45" s="34"/>
      <c r="DM45" s="34"/>
      <c r="DN45" s="34"/>
      <c r="DO45" s="34"/>
      <c r="DP45" s="34"/>
      <c r="DQ45" s="34"/>
      <c r="DR45" s="4">
        <f t="shared" ca="1" si="108"/>
        <v>15</v>
      </c>
      <c r="DS45" s="4">
        <f t="shared" ca="1" si="109"/>
        <v>12</v>
      </c>
      <c r="DT45" s="4">
        <f t="shared" ca="1" si="110"/>
        <v>12</v>
      </c>
      <c r="DU45" s="36"/>
      <c r="DV45" s="8">
        <f t="shared" ca="1" si="129"/>
        <v>250</v>
      </c>
      <c r="DW45" s="266"/>
      <c r="DX45" s="162">
        <f t="shared" ca="1" si="113"/>
        <v>150</v>
      </c>
      <c r="DY45" s="4">
        <f t="shared" ca="1" si="114"/>
        <v>140</v>
      </c>
      <c r="DZ45" s="4">
        <f t="shared" ca="1" si="115"/>
        <v>400</v>
      </c>
      <c r="EA45" s="4">
        <f t="shared" ca="1" si="116"/>
        <v>520</v>
      </c>
      <c r="EB45" s="4">
        <f t="shared" ca="1" si="117"/>
        <v>520</v>
      </c>
      <c r="ED45" s="274"/>
      <c r="EE45" s="13" t="s">
        <v>190</v>
      </c>
      <c r="EF45" s="14">
        <v>57.075000000000003</v>
      </c>
    </row>
    <row r="46" spans="1:136" x14ac:dyDescent="0.15">
      <c r="A46" s="6" t="s">
        <v>390</v>
      </c>
      <c r="B46" s="3">
        <f t="shared" ca="1" si="65"/>
        <v>44137</v>
      </c>
      <c r="C46" s="36"/>
      <c r="D46" s="36"/>
      <c r="E46" s="21">
        <f t="shared" ca="1" si="0"/>
        <v>54.470999999999997</v>
      </c>
      <c r="F46" s="21">
        <f t="shared" ca="1" si="66"/>
        <v>48.918000000000006</v>
      </c>
      <c r="G46" s="36"/>
      <c r="H46" s="36"/>
      <c r="I46" s="21">
        <f t="shared" ca="1" si="1"/>
        <v>52.434999999999995</v>
      </c>
      <c r="J46" s="21">
        <f t="shared" ca="1" si="2"/>
        <v>46.277000000000001</v>
      </c>
      <c r="K46" s="36"/>
      <c r="L46" s="21">
        <f t="shared" ca="1" si="4"/>
        <v>72.543999999999997</v>
      </c>
      <c r="M46" s="21">
        <f t="shared" ca="1" si="5"/>
        <v>65.533999999999992</v>
      </c>
      <c r="N46" s="100">
        <f t="shared" ca="1" si="6"/>
        <v>71.532999999999987</v>
      </c>
      <c r="O46" s="21">
        <f t="shared" ca="1" si="7"/>
        <v>66.516999999999996</v>
      </c>
      <c r="P46" s="4">
        <f t="shared" ca="1" si="8"/>
        <v>57.252999999999993</v>
      </c>
      <c r="Q46" s="21">
        <f t="shared" ca="1" si="9"/>
        <v>54.594000000000001</v>
      </c>
      <c r="R46" s="21">
        <f t="shared" ca="1" si="10"/>
        <v>50.557999999999993</v>
      </c>
      <c r="S46" s="21">
        <f t="shared" ca="1" si="11"/>
        <v>63.594999999999999</v>
      </c>
      <c r="T46" s="21">
        <f t="shared" ca="1" si="12"/>
        <v>55.881</v>
      </c>
      <c r="U46" s="21">
        <f t="shared" ca="1" si="13"/>
        <v>52.329000000000008</v>
      </c>
      <c r="V46" s="21">
        <f t="shared" ca="1" si="14"/>
        <v>49.992999999999995</v>
      </c>
      <c r="W46" s="21">
        <f t="shared" ca="1" si="67"/>
        <v>50.756</v>
      </c>
      <c r="X46" s="21">
        <f t="shared" ca="1" si="68"/>
        <v>53.789000000000001</v>
      </c>
      <c r="Y46" s="100">
        <f t="shared" ca="1" si="15"/>
        <v>53.658000000000001</v>
      </c>
      <c r="Z46" s="21">
        <f t="shared" ca="1" si="69"/>
        <v>48.867999999999995</v>
      </c>
      <c r="AA46" s="21">
        <f t="shared" ca="1" si="16"/>
        <v>51.536000000000001</v>
      </c>
      <c r="AB46" s="21">
        <f t="shared" ca="1" si="17"/>
        <v>49.945999999999998</v>
      </c>
      <c r="AC46" s="21">
        <f t="shared" ca="1" si="18"/>
        <v>49.954000000000001</v>
      </c>
      <c r="AD46" s="4">
        <f t="shared" ca="1" si="19"/>
        <v>79.248000000000005</v>
      </c>
      <c r="AE46" s="21">
        <f t="shared" ca="1" si="20"/>
        <v>72.73</v>
      </c>
      <c r="AF46" s="21">
        <f t="shared" ca="1" si="21"/>
        <v>74.253</v>
      </c>
      <c r="AG46" s="21">
        <f t="shared" ca="1" si="22"/>
        <v>68.200999999999993</v>
      </c>
      <c r="AH46" s="101">
        <f t="shared" ca="1" si="23"/>
        <v>61.332999999999998</v>
      </c>
      <c r="AI46" s="21">
        <f t="shared" ca="1" si="24"/>
        <v>60.850999999999999</v>
      </c>
      <c r="AJ46" s="21">
        <f t="shared" ca="1" si="25"/>
        <v>55.226999999999997</v>
      </c>
      <c r="AK46" s="21">
        <f t="shared" ca="1" si="26"/>
        <v>51.538999999999994</v>
      </c>
      <c r="AL46" s="21">
        <f t="shared" ca="1" si="27"/>
        <v>50.264000000000003</v>
      </c>
      <c r="AM46" s="21">
        <f t="shared" ca="1" si="28"/>
        <v>73.510000000000005</v>
      </c>
      <c r="AN46" s="21">
        <f t="shared" ca="1" si="29"/>
        <v>71.388999999999996</v>
      </c>
      <c r="AO46" s="21">
        <f t="shared" ca="1" si="30"/>
        <v>60.762</v>
      </c>
      <c r="AP46" s="21">
        <f t="shared" ca="1" si="31"/>
        <v>53.000999999999998</v>
      </c>
      <c r="AQ46" s="21">
        <f t="shared" ca="1" si="32"/>
        <v>54.294000000000004</v>
      </c>
      <c r="AR46" s="21">
        <f t="shared" ca="1" si="33"/>
        <v>52.21</v>
      </c>
      <c r="AS46" s="21">
        <f t="shared" ca="1" si="34"/>
        <v>47.870000000000005</v>
      </c>
      <c r="AT46" s="21">
        <f t="shared" ca="1" si="130"/>
        <v>85.944999999999993</v>
      </c>
      <c r="AU46" s="21">
        <f t="shared" ca="1" si="131"/>
        <v>83.454999999999998</v>
      </c>
      <c r="AV46" s="21">
        <f t="shared" ca="1" si="132"/>
        <v>81.427999999999997</v>
      </c>
      <c r="AW46" s="21">
        <f t="shared" ca="1" si="133"/>
        <v>81.266000000000005</v>
      </c>
      <c r="AX46" s="21">
        <f t="shared" ca="1" si="134"/>
        <v>78.573999999999998</v>
      </c>
      <c r="AY46" s="21">
        <f t="shared" ca="1" si="135"/>
        <v>68.441000000000003</v>
      </c>
      <c r="AZ46" s="265"/>
      <c r="BA46" s="263"/>
      <c r="BB46" s="263"/>
      <c r="BC46" s="263"/>
      <c r="BD46" s="263"/>
      <c r="BE46" s="263"/>
      <c r="BF46" s="34"/>
      <c r="BG46" s="22">
        <f t="shared" ca="1" si="136"/>
        <v>70.213999999999999</v>
      </c>
      <c r="BH46" s="22">
        <f t="shared" ca="1" si="137"/>
        <v>63.713000000000001</v>
      </c>
      <c r="BI46" s="22">
        <f t="shared" ca="1" si="138"/>
        <v>54.47</v>
      </c>
      <c r="BJ46" s="268"/>
      <c r="BK46" s="22">
        <f t="shared" ca="1" si="70"/>
        <v>48.53</v>
      </c>
      <c r="BL46" s="22">
        <f t="shared" ca="1" si="71"/>
        <v>47.798000000000002</v>
      </c>
      <c r="BM46" s="22">
        <f t="shared" ca="1" si="72"/>
        <v>49.967000000000006</v>
      </c>
      <c r="BN46" s="262"/>
      <c r="BO46" s="262"/>
      <c r="BP46" s="33">
        <f t="shared" ca="1" si="73"/>
        <v>700</v>
      </c>
      <c r="BQ46" s="159">
        <f t="shared" ca="1" si="121"/>
        <v>300</v>
      </c>
      <c r="BR46" s="34"/>
      <c r="BS46" s="34"/>
      <c r="BT46" s="4">
        <f t="shared" ca="1" si="75"/>
        <v>300</v>
      </c>
      <c r="BU46" s="4">
        <f t="shared" ca="1" si="76"/>
        <v>160</v>
      </c>
      <c r="BV46" s="34"/>
      <c r="BW46" s="4">
        <f t="shared" ca="1" si="77"/>
        <v>140</v>
      </c>
      <c r="BX46" s="8">
        <f t="shared" ca="1" si="78"/>
        <v>100</v>
      </c>
      <c r="BY46" s="34"/>
      <c r="BZ46" s="4">
        <f t="shared" ca="1" si="80"/>
        <v>10</v>
      </c>
      <c r="CA46" s="4">
        <f t="shared" ca="1" si="122"/>
        <v>3500</v>
      </c>
      <c r="CB46" s="4">
        <f t="shared" ca="1" si="81"/>
        <v>2300</v>
      </c>
      <c r="CC46" s="4">
        <f t="shared" ca="1" si="82"/>
        <v>10</v>
      </c>
      <c r="CD46" s="4">
        <f t="shared" ca="1" si="83"/>
        <v>20</v>
      </c>
      <c r="CE46" s="4">
        <f t="shared" ca="1" si="84"/>
        <v>220</v>
      </c>
      <c r="CF46" s="4">
        <f t="shared" ca="1" si="85"/>
        <v>2200</v>
      </c>
      <c r="CG46" s="4">
        <f t="shared" ca="1" si="86"/>
        <v>10</v>
      </c>
      <c r="CH46" s="4">
        <f t="shared" ca="1" si="87"/>
        <v>420</v>
      </c>
      <c r="CI46" s="4">
        <f t="shared" ca="1" si="88"/>
        <v>210</v>
      </c>
      <c r="CJ46" s="4">
        <f t="shared" ca="1" si="89"/>
        <v>20</v>
      </c>
      <c r="CK46" s="4">
        <f t="shared" ca="1" si="90"/>
        <v>20</v>
      </c>
      <c r="CL46" s="4">
        <f t="shared" ca="1" si="91"/>
        <v>400</v>
      </c>
      <c r="CM46" s="4">
        <f t="shared" ca="1" si="92"/>
        <v>1000</v>
      </c>
      <c r="CN46" s="4">
        <f t="shared" ca="1" si="93"/>
        <v>12</v>
      </c>
      <c r="CO46" s="34"/>
      <c r="CP46" s="4">
        <f t="shared" ca="1" si="118"/>
        <v>280</v>
      </c>
      <c r="CQ46" s="4">
        <f t="shared" ca="1" si="94"/>
        <v>4000</v>
      </c>
      <c r="CR46" s="4">
        <f t="shared" ca="1" si="95"/>
        <v>2400</v>
      </c>
      <c r="CS46" s="4">
        <f t="shared" ca="1" si="96"/>
        <v>10</v>
      </c>
      <c r="CT46" s="4">
        <f t="shared" ca="1" si="97"/>
        <v>12</v>
      </c>
      <c r="CU46" s="4">
        <f t="shared" ca="1" si="98"/>
        <v>35</v>
      </c>
      <c r="CV46" s="4">
        <f t="shared" ca="1" si="99"/>
        <v>20</v>
      </c>
      <c r="CW46" s="4">
        <f t="shared" ca="1" si="100"/>
        <v>10</v>
      </c>
      <c r="CX46" s="4">
        <f t="shared" ca="1" si="101"/>
        <v>15</v>
      </c>
      <c r="CY46" s="4">
        <f t="shared" ca="1" si="102"/>
        <v>800</v>
      </c>
      <c r="CZ46" s="4">
        <f t="shared" ca="1" si="103"/>
        <v>4000</v>
      </c>
      <c r="DA46" s="4">
        <f t="shared" ca="1" si="104"/>
        <v>20</v>
      </c>
      <c r="DB46" s="4">
        <f t="shared" ca="1" si="105"/>
        <v>220</v>
      </c>
      <c r="DC46" s="4">
        <f t="shared" ca="1" si="106"/>
        <v>200</v>
      </c>
      <c r="DD46" s="4">
        <f t="shared" ca="1" si="107"/>
        <v>100</v>
      </c>
      <c r="DE46" s="4">
        <f t="shared" ca="1" si="51"/>
        <v>1600</v>
      </c>
      <c r="DF46" s="4">
        <f t="shared" ca="1" si="52"/>
        <v>550</v>
      </c>
      <c r="DG46" s="4">
        <f t="shared" ca="1" si="53"/>
        <v>250</v>
      </c>
      <c r="DH46" s="4">
        <f t="shared" ca="1" si="54"/>
        <v>280</v>
      </c>
      <c r="DI46" s="34"/>
      <c r="DJ46" s="4">
        <f t="shared" ca="1" si="56"/>
        <v>1100</v>
      </c>
      <c r="DK46" s="36"/>
      <c r="DL46" s="34"/>
      <c r="DM46" s="34"/>
      <c r="DN46" s="34"/>
      <c r="DO46" s="34"/>
      <c r="DP46" s="34"/>
      <c r="DQ46" s="34"/>
      <c r="DR46" s="4">
        <f t="shared" ca="1" si="108"/>
        <v>15</v>
      </c>
      <c r="DS46" s="4">
        <f t="shared" ca="1" si="109"/>
        <v>10</v>
      </c>
      <c r="DT46" s="4">
        <f t="shared" ca="1" si="110"/>
        <v>12</v>
      </c>
      <c r="DU46" s="36"/>
      <c r="DV46" s="8">
        <f t="shared" ca="1" si="129"/>
        <v>300</v>
      </c>
      <c r="DW46" s="266"/>
      <c r="DX46" s="162">
        <f t="shared" ca="1" si="113"/>
        <v>190</v>
      </c>
      <c r="DY46" s="4">
        <f t="shared" ca="1" si="114"/>
        <v>190</v>
      </c>
      <c r="DZ46" s="4">
        <f t="shared" ca="1" si="115"/>
        <v>260</v>
      </c>
      <c r="EA46" s="4">
        <f t="shared" ca="1" si="116"/>
        <v>290</v>
      </c>
      <c r="EB46" s="4">
        <f t="shared" ca="1" si="117"/>
        <v>500</v>
      </c>
      <c r="ED46" s="272" t="s">
        <v>89</v>
      </c>
      <c r="EE46" s="10" t="s">
        <v>191</v>
      </c>
      <c r="EF46" s="11">
        <f>100.467+4</f>
        <v>104.467</v>
      </c>
    </row>
    <row r="47" spans="1:136" x14ac:dyDescent="0.15">
      <c r="A47" s="6" t="s">
        <v>391</v>
      </c>
      <c r="B47" s="3">
        <f t="shared" ca="1" si="65"/>
        <v>44144</v>
      </c>
      <c r="C47" s="36"/>
      <c r="D47" s="36"/>
      <c r="E47" s="21">
        <f t="shared" ca="1" si="0"/>
        <v>54.572999999999993</v>
      </c>
      <c r="F47" s="21">
        <f t="shared" ca="1" si="66"/>
        <v>48.882000000000005</v>
      </c>
      <c r="G47" s="36"/>
      <c r="H47" s="36"/>
      <c r="I47" s="21">
        <f t="shared" ca="1" si="1"/>
        <v>52.691999999999993</v>
      </c>
      <c r="J47" s="21">
        <f t="shared" ca="1" si="2"/>
        <v>46.322999999999993</v>
      </c>
      <c r="K47" s="36"/>
      <c r="L47" s="21">
        <f t="shared" ca="1" si="4"/>
        <v>72.619</v>
      </c>
      <c r="M47" s="21">
        <f t="shared" ca="1" si="5"/>
        <v>65.194000000000003</v>
      </c>
      <c r="N47" s="100">
        <f t="shared" ca="1" si="6"/>
        <v>71.52</v>
      </c>
      <c r="O47" s="21">
        <f t="shared" ca="1" si="7"/>
        <v>66.451000000000008</v>
      </c>
      <c r="P47" s="4">
        <f t="shared" ca="1" si="8"/>
        <v>57.275999999999996</v>
      </c>
      <c r="Q47" s="21">
        <f t="shared" ca="1" si="9"/>
        <v>54.627000000000002</v>
      </c>
      <c r="R47" s="21">
        <f t="shared" ca="1" si="10"/>
        <v>50.584999999999994</v>
      </c>
      <c r="S47" s="21">
        <f t="shared" ca="1" si="11"/>
        <v>63.433</v>
      </c>
      <c r="T47" s="21">
        <f t="shared" ca="1" si="12"/>
        <v>55.903000000000006</v>
      </c>
      <c r="U47" s="21">
        <f t="shared" ca="1" si="13"/>
        <v>52.329000000000008</v>
      </c>
      <c r="V47" s="21">
        <f t="shared" ca="1" si="14"/>
        <v>50.105000000000004</v>
      </c>
      <c r="W47" s="21">
        <f t="shared" ca="1" si="67"/>
        <v>50.831000000000003</v>
      </c>
      <c r="X47" s="21">
        <f t="shared" ca="1" si="68"/>
        <v>53.906000000000006</v>
      </c>
      <c r="Y47" s="100">
        <f t="shared" ca="1" si="15"/>
        <v>53.679000000000002</v>
      </c>
      <c r="Z47" s="21">
        <f t="shared" ca="1" si="69"/>
        <v>49.101999999999997</v>
      </c>
      <c r="AA47" s="21">
        <f t="shared" ca="1" si="16"/>
        <v>51.356000000000002</v>
      </c>
      <c r="AB47" s="21">
        <f t="shared" ca="1" si="17"/>
        <v>49.936</v>
      </c>
      <c r="AC47" s="21">
        <f t="shared" ca="1" si="18"/>
        <v>49.977000000000004</v>
      </c>
      <c r="AD47" s="4">
        <f t="shared" ca="1" si="19"/>
        <v>79.251999999999995</v>
      </c>
      <c r="AE47" s="21">
        <f t="shared" ca="1" si="20"/>
        <v>72.805999999999997</v>
      </c>
      <c r="AF47" s="21">
        <f t="shared" ca="1" si="21"/>
        <v>74.105999999999995</v>
      </c>
      <c r="AG47" s="21">
        <f t="shared" ca="1" si="22"/>
        <v>68.288999999999987</v>
      </c>
      <c r="AH47" s="101">
        <f t="shared" ca="1" si="23"/>
        <v>61.195</v>
      </c>
      <c r="AI47" s="21">
        <f t="shared" ca="1" si="24"/>
        <v>60.741</v>
      </c>
      <c r="AJ47" s="21">
        <f t="shared" ca="1" si="25"/>
        <v>55.158000000000001</v>
      </c>
      <c r="AK47" s="21">
        <f t="shared" ca="1" si="26"/>
        <v>51.522999999999996</v>
      </c>
      <c r="AL47" s="21">
        <f t="shared" ca="1" si="27"/>
        <v>50.255000000000003</v>
      </c>
      <c r="AM47" s="21">
        <f t="shared" ca="1" si="28"/>
        <v>73.484999999999999</v>
      </c>
      <c r="AN47" s="21">
        <f t="shared" ca="1" si="29"/>
        <v>71.328999999999994</v>
      </c>
      <c r="AO47" s="21">
        <f t="shared" ca="1" si="30"/>
        <v>60.711999999999996</v>
      </c>
      <c r="AP47" s="21">
        <f t="shared" ca="1" si="31"/>
        <v>52.954000000000001</v>
      </c>
      <c r="AQ47" s="21">
        <f t="shared" ca="1" si="32"/>
        <v>54.124000000000002</v>
      </c>
      <c r="AR47" s="21">
        <f t="shared" ca="1" si="33"/>
        <v>52.545000000000002</v>
      </c>
      <c r="AS47" s="21">
        <f t="shared" ca="1" si="34"/>
        <v>48.057000000000002</v>
      </c>
      <c r="AT47" s="21">
        <f t="shared" ca="1" si="130"/>
        <v>85.826999999999998</v>
      </c>
      <c r="AU47" s="21">
        <f t="shared" ca="1" si="131"/>
        <v>83.427999999999997</v>
      </c>
      <c r="AV47" s="21">
        <f t="shared" ca="1" si="132"/>
        <v>81.37299999999999</v>
      </c>
      <c r="AW47" s="21">
        <f t="shared" ca="1" si="133"/>
        <v>81.144999999999996</v>
      </c>
      <c r="AX47" s="21">
        <f t="shared" ca="1" si="134"/>
        <v>78.567000000000007</v>
      </c>
      <c r="AY47" s="21">
        <f t="shared" ca="1" si="135"/>
        <v>68.376000000000005</v>
      </c>
      <c r="AZ47" s="265"/>
      <c r="BA47" s="263"/>
      <c r="BB47" s="263"/>
      <c r="BC47" s="263"/>
      <c r="BD47" s="263"/>
      <c r="BE47" s="263"/>
      <c r="BF47" s="34"/>
      <c r="BG47" s="22">
        <f t="shared" ca="1" si="136"/>
        <v>70.221000000000004</v>
      </c>
      <c r="BH47" s="22">
        <f t="shared" ca="1" si="137"/>
        <v>63.864000000000004</v>
      </c>
      <c r="BI47" s="22">
        <f t="shared" ca="1" si="138"/>
        <v>54.611999999999995</v>
      </c>
      <c r="BJ47" s="268"/>
      <c r="BK47" s="22">
        <f t="shared" ca="1" si="70"/>
        <v>49.920999999999999</v>
      </c>
      <c r="BL47" s="22">
        <f t="shared" ca="1" si="71"/>
        <v>48.334000000000003</v>
      </c>
      <c r="BM47" s="22">
        <f t="shared" ca="1" si="72"/>
        <v>49.969000000000001</v>
      </c>
      <c r="BN47" s="262"/>
      <c r="BO47" s="262"/>
      <c r="BP47" s="33">
        <f t="shared" ca="1" si="73"/>
        <v>850</v>
      </c>
      <c r="BQ47" s="159">
        <f t="shared" ca="1" si="121"/>
        <v>380</v>
      </c>
      <c r="BR47" s="34"/>
      <c r="BS47" s="34"/>
      <c r="BT47" s="4">
        <f t="shared" ca="1" si="75"/>
        <v>300</v>
      </c>
      <c r="BU47" s="4">
        <f t="shared" ca="1" si="76"/>
        <v>200</v>
      </c>
      <c r="BV47" s="34"/>
      <c r="BW47" s="4">
        <f t="shared" ca="1" si="77"/>
        <v>150</v>
      </c>
      <c r="BX47" s="8">
        <f t="shared" ca="1" si="78"/>
        <v>480</v>
      </c>
      <c r="BY47" s="34"/>
      <c r="BZ47" s="4">
        <f t="shared" ca="1" si="80"/>
        <v>15</v>
      </c>
      <c r="CA47" s="4">
        <f t="shared" ca="1" si="122"/>
        <v>3200</v>
      </c>
      <c r="CB47" s="4">
        <f t="shared" ca="1" si="81"/>
        <v>2500</v>
      </c>
      <c r="CC47" s="4">
        <f t="shared" ca="1" si="82"/>
        <v>15</v>
      </c>
      <c r="CD47" s="4">
        <f t="shared" ca="1" si="83"/>
        <v>20</v>
      </c>
      <c r="CE47" s="4">
        <f t="shared" ca="1" si="84"/>
        <v>200</v>
      </c>
      <c r="CF47" s="4">
        <f t="shared" ca="1" si="85"/>
        <v>2400</v>
      </c>
      <c r="CG47" s="4">
        <f t="shared" ca="1" si="86"/>
        <v>10</v>
      </c>
      <c r="CH47" s="4">
        <f t="shared" ca="1" si="87"/>
        <v>400</v>
      </c>
      <c r="CI47" s="4">
        <f t="shared" ca="1" si="88"/>
        <v>180</v>
      </c>
      <c r="CJ47" s="4">
        <f t="shared" ca="1" si="89"/>
        <v>25</v>
      </c>
      <c r="CK47" s="4">
        <f t="shared" ca="1" si="90"/>
        <v>20</v>
      </c>
      <c r="CL47" s="4">
        <f t="shared" ca="1" si="91"/>
        <v>420</v>
      </c>
      <c r="CM47" s="4">
        <f t="shared" ca="1" si="92"/>
        <v>1100</v>
      </c>
      <c r="CN47" s="4">
        <f t="shared" ca="1" si="93"/>
        <v>12</v>
      </c>
      <c r="CO47" s="34"/>
      <c r="CP47" s="4">
        <f t="shared" ca="1" si="118"/>
        <v>350</v>
      </c>
      <c r="CQ47" s="4">
        <f t="shared" ca="1" si="94"/>
        <v>3500</v>
      </c>
      <c r="CR47" s="4">
        <f t="shared" ca="1" si="95"/>
        <v>1800</v>
      </c>
      <c r="CS47" s="4">
        <f t="shared" ca="1" si="96"/>
        <v>10</v>
      </c>
      <c r="CT47" s="4">
        <f t="shared" ca="1" si="97"/>
        <v>30</v>
      </c>
      <c r="CU47" s="4">
        <f t="shared" ca="1" si="98"/>
        <v>50</v>
      </c>
      <c r="CV47" s="4">
        <f t="shared" ca="1" si="99"/>
        <v>25</v>
      </c>
      <c r="CW47" s="4">
        <f t="shared" ca="1" si="100"/>
        <v>10</v>
      </c>
      <c r="CX47" s="4">
        <f t="shared" ca="1" si="101"/>
        <v>12</v>
      </c>
      <c r="CY47" s="4">
        <f t="shared" ca="1" si="102"/>
        <v>750</v>
      </c>
      <c r="CZ47" s="4">
        <f t="shared" ca="1" si="103"/>
        <v>4000</v>
      </c>
      <c r="DA47" s="4">
        <f t="shared" ca="1" si="104"/>
        <v>12</v>
      </c>
      <c r="DB47" s="4">
        <f t="shared" ca="1" si="105"/>
        <v>200</v>
      </c>
      <c r="DC47" s="4">
        <f t="shared" ca="1" si="106"/>
        <v>210</v>
      </c>
      <c r="DD47" s="4">
        <f t="shared" ca="1" si="107"/>
        <v>150</v>
      </c>
      <c r="DE47" s="34"/>
      <c r="DF47" s="4">
        <f t="shared" ca="1" si="52"/>
        <v>700</v>
      </c>
      <c r="DG47" s="4">
        <f t="shared" ca="1" si="53"/>
        <v>320</v>
      </c>
      <c r="DH47" s="4">
        <f t="shared" ca="1" si="54"/>
        <v>380</v>
      </c>
      <c r="DI47" s="4">
        <f t="shared" ca="1" si="55"/>
        <v>1300</v>
      </c>
      <c r="DJ47" s="4">
        <f t="shared" ca="1" si="56"/>
        <v>1200</v>
      </c>
      <c r="DK47" s="36"/>
      <c r="DL47" s="34"/>
      <c r="DM47" s="34"/>
      <c r="DN47" s="34"/>
      <c r="DO47" s="34"/>
      <c r="DP47" s="34"/>
      <c r="DQ47" s="34"/>
      <c r="DR47" s="4">
        <f t="shared" ca="1" si="108"/>
        <v>20</v>
      </c>
      <c r="DS47" s="4">
        <f t="shared" ca="1" si="109"/>
        <v>12</v>
      </c>
      <c r="DT47" s="4">
        <f t="shared" ca="1" si="110"/>
        <v>15</v>
      </c>
      <c r="DU47" s="36"/>
      <c r="DV47" s="8">
        <f t="shared" ca="1" si="129"/>
        <v>170</v>
      </c>
      <c r="DW47" s="162">
        <f t="shared" ca="1" si="112"/>
        <v>150</v>
      </c>
      <c r="DX47" s="162">
        <f t="shared" ca="1" si="113"/>
        <v>160</v>
      </c>
      <c r="DY47" s="4">
        <f t="shared" ca="1" si="114"/>
        <v>170</v>
      </c>
      <c r="DZ47" s="4">
        <f t="shared" ca="1" si="115"/>
        <v>450</v>
      </c>
      <c r="EA47" s="4">
        <f t="shared" ca="1" si="116"/>
        <v>480</v>
      </c>
      <c r="EB47" s="4">
        <f t="shared" ca="1" si="117"/>
        <v>400</v>
      </c>
      <c r="ED47" s="273"/>
      <c r="EE47" t="s">
        <v>192</v>
      </c>
      <c r="EF47" s="12">
        <f>100.428+4</f>
        <v>104.428</v>
      </c>
    </row>
    <row r="48" spans="1:136" x14ac:dyDescent="0.15">
      <c r="A48" s="6" t="s">
        <v>394</v>
      </c>
      <c r="B48" s="3">
        <f t="shared" ca="1" si="65"/>
        <v>44151</v>
      </c>
      <c r="C48" s="36"/>
      <c r="D48" s="36"/>
      <c r="E48" s="21">
        <f t="shared" ca="1" si="0"/>
        <v>53.941999999999993</v>
      </c>
      <c r="F48" s="21">
        <f t="shared" ca="1" si="66"/>
        <v>48.7</v>
      </c>
      <c r="G48" s="36"/>
      <c r="H48" s="36"/>
      <c r="I48" s="21">
        <f t="shared" ca="1" si="1"/>
        <v>52.181999999999995</v>
      </c>
      <c r="J48" s="21">
        <f t="shared" ca="1" si="2"/>
        <v>46.216999999999999</v>
      </c>
      <c r="K48" s="36"/>
      <c r="L48" s="21">
        <f t="shared" ca="1" si="4"/>
        <v>72.513000000000005</v>
      </c>
      <c r="M48" s="21">
        <f t="shared" ca="1" si="5"/>
        <v>65.009999999999991</v>
      </c>
      <c r="N48" s="100">
        <f t="shared" ca="1" si="6"/>
        <v>71.521999999999991</v>
      </c>
      <c r="O48" s="21">
        <f t="shared" ca="1" si="7"/>
        <v>66.320999999999998</v>
      </c>
      <c r="P48" s="4">
        <f t="shared" ca="1" si="8"/>
        <v>57.210999999999999</v>
      </c>
      <c r="Q48" s="21">
        <f t="shared" ca="1" si="9"/>
        <v>54.484000000000002</v>
      </c>
      <c r="R48" s="21">
        <f t="shared" ca="1" si="10"/>
        <v>50.37</v>
      </c>
      <c r="S48" s="21">
        <f t="shared" ca="1" si="11"/>
        <v>63.3</v>
      </c>
      <c r="T48" s="21">
        <f t="shared" ca="1" si="12"/>
        <v>55.766000000000005</v>
      </c>
      <c r="U48" s="21">
        <f t="shared" ca="1" si="13"/>
        <v>52.303000000000004</v>
      </c>
      <c r="V48" s="21">
        <f t="shared" ca="1" si="14"/>
        <v>49.938000000000002</v>
      </c>
      <c r="W48" s="21">
        <f t="shared" ca="1" si="67"/>
        <v>50.507999999999996</v>
      </c>
      <c r="X48" s="21">
        <f t="shared" ca="1" si="68"/>
        <v>53.031000000000006</v>
      </c>
      <c r="Y48" s="100">
        <f t="shared" ca="1" si="15"/>
        <v>52.429000000000002</v>
      </c>
      <c r="Z48" s="21">
        <f t="shared" ca="1" si="69"/>
        <v>48.835999999999999</v>
      </c>
      <c r="AA48" s="21">
        <f t="shared" ca="1" si="16"/>
        <v>51.231999999999999</v>
      </c>
      <c r="AB48" s="21">
        <f t="shared" ca="1" si="17"/>
        <v>49.881999999999998</v>
      </c>
      <c r="AC48" s="21">
        <f t="shared" ca="1" si="18"/>
        <v>49.889000000000003</v>
      </c>
      <c r="AD48" s="4">
        <f t="shared" ca="1" si="19"/>
        <v>79.253</v>
      </c>
      <c r="AE48" s="21">
        <f t="shared" ca="1" si="20"/>
        <v>72.657000000000011</v>
      </c>
      <c r="AF48" s="21">
        <f t="shared" ca="1" si="21"/>
        <v>74.201000000000008</v>
      </c>
      <c r="AG48" s="21">
        <f t="shared" ca="1" si="22"/>
        <v>68.126999999999995</v>
      </c>
      <c r="AH48" s="101">
        <f t="shared" ca="1" si="23"/>
        <v>60.939</v>
      </c>
      <c r="AI48" s="21">
        <f t="shared" ca="1" si="24"/>
        <v>60.663000000000004</v>
      </c>
      <c r="AJ48" s="21">
        <f t="shared" ca="1" si="25"/>
        <v>55.088999999999999</v>
      </c>
      <c r="AK48" s="21">
        <f t="shared" ca="1" si="26"/>
        <v>51.480999999999995</v>
      </c>
      <c r="AL48" s="21">
        <f t="shared" ca="1" si="27"/>
        <v>50.204000000000008</v>
      </c>
      <c r="AM48" s="21">
        <f t="shared" ca="1" si="28"/>
        <v>73.36</v>
      </c>
      <c r="AN48" s="21">
        <f t="shared" ca="1" si="29"/>
        <v>71.22</v>
      </c>
      <c r="AO48" s="21">
        <f t="shared" ca="1" si="30"/>
        <v>60.593999999999994</v>
      </c>
      <c r="AP48" s="21">
        <f t="shared" ca="1" si="31"/>
        <v>52.625</v>
      </c>
      <c r="AQ48" s="21">
        <f t="shared" ca="1" si="32"/>
        <v>53.163000000000004</v>
      </c>
      <c r="AR48" s="21">
        <f t="shared" ca="1" si="33"/>
        <v>51.692</v>
      </c>
      <c r="AS48" s="21">
        <f t="shared" ca="1" si="34"/>
        <v>47.838999999999999</v>
      </c>
      <c r="AT48" s="21">
        <f t="shared" ca="1" si="130"/>
        <v>85.724000000000004</v>
      </c>
      <c r="AU48" s="21">
        <f t="shared" ca="1" si="131"/>
        <v>83.608000000000004</v>
      </c>
      <c r="AV48" s="21">
        <f t="shared" ca="1" si="132"/>
        <v>81.245000000000005</v>
      </c>
      <c r="AW48" s="21">
        <f t="shared" ca="1" si="133"/>
        <v>81.058999999999997</v>
      </c>
      <c r="AX48" s="21">
        <f t="shared" ca="1" si="134"/>
        <v>78.55</v>
      </c>
      <c r="AY48" s="21">
        <f t="shared" ca="1" si="135"/>
        <v>68.290999999999997</v>
      </c>
      <c r="AZ48" s="265"/>
      <c r="BA48" s="263"/>
      <c r="BB48" s="263"/>
      <c r="BC48" s="263"/>
      <c r="BD48" s="263"/>
      <c r="BE48" s="263"/>
      <c r="BF48" s="34"/>
      <c r="BG48" s="22">
        <f t="shared" ca="1" si="136"/>
        <v>70.180999999999997</v>
      </c>
      <c r="BH48" s="22">
        <f t="shared" ca="1" si="137"/>
        <v>63.805</v>
      </c>
      <c r="BI48" s="22">
        <f t="shared" ca="1" si="138"/>
        <v>54.397999999999996</v>
      </c>
      <c r="BJ48" s="268"/>
      <c r="BK48" s="22">
        <f t="shared" ca="1" si="70"/>
        <v>49.093000000000004</v>
      </c>
      <c r="BL48" s="22">
        <f t="shared" ca="1" si="71"/>
        <v>47.335000000000008</v>
      </c>
      <c r="BM48" s="22">
        <f t="shared" ca="1" si="72"/>
        <v>49.902000000000001</v>
      </c>
      <c r="BN48" s="262"/>
      <c r="BO48" s="262"/>
      <c r="BP48" s="33">
        <f t="shared" ca="1" si="73"/>
        <v>900</v>
      </c>
      <c r="BQ48" s="159">
        <f t="shared" ca="1" si="121"/>
        <v>300</v>
      </c>
      <c r="BR48" s="34"/>
      <c r="BS48" s="34"/>
      <c r="BT48" s="4">
        <f t="shared" ca="1" si="75"/>
        <v>320</v>
      </c>
      <c r="BU48" s="4">
        <f t="shared" ca="1" si="76"/>
        <v>170</v>
      </c>
      <c r="BV48" s="34"/>
      <c r="BW48" s="4">
        <f t="shared" ca="1" si="77"/>
        <v>120</v>
      </c>
      <c r="BX48" s="8">
        <f t="shared" ca="1" si="78"/>
        <v>200</v>
      </c>
      <c r="BY48" s="34"/>
      <c r="BZ48" s="4">
        <f t="shared" ca="1" si="80"/>
        <v>10</v>
      </c>
      <c r="CA48" s="4">
        <f t="shared" ca="1" si="122"/>
        <v>3200</v>
      </c>
      <c r="CB48" s="4">
        <f t="shared" ca="1" si="81"/>
        <v>2500</v>
      </c>
      <c r="CC48" s="4">
        <f t="shared" ca="1" si="82"/>
        <v>12</v>
      </c>
      <c r="CD48" s="4">
        <f t="shared" ca="1" si="83"/>
        <v>25</v>
      </c>
      <c r="CE48" s="4">
        <f t="shared" ca="1" si="84"/>
        <v>300</v>
      </c>
      <c r="CF48" s="4">
        <f t="shared" ca="1" si="85"/>
        <v>2100</v>
      </c>
      <c r="CG48" s="4">
        <f t="shared" ca="1" si="86"/>
        <v>10</v>
      </c>
      <c r="CH48" s="4">
        <f t="shared" ca="1" si="87"/>
        <v>400</v>
      </c>
      <c r="CI48" s="4">
        <f t="shared" ca="1" si="88"/>
        <v>150</v>
      </c>
      <c r="CJ48" s="4">
        <f t="shared" ca="1" si="89"/>
        <v>25</v>
      </c>
      <c r="CK48" s="4">
        <f t="shared" ca="1" si="90"/>
        <v>15</v>
      </c>
      <c r="CL48" s="4">
        <f t="shared" ca="1" si="91"/>
        <v>550</v>
      </c>
      <c r="CM48" s="4">
        <f t="shared" ca="1" si="92"/>
        <v>800</v>
      </c>
      <c r="CN48" s="4">
        <f t="shared" ca="1" si="93"/>
        <v>12</v>
      </c>
      <c r="CO48" s="34"/>
      <c r="CP48" s="4">
        <f t="shared" ca="1" si="118"/>
        <v>250</v>
      </c>
      <c r="CQ48" s="4">
        <f t="shared" ca="1" si="94"/>
        <v>3700</v>
      </c>
      <c r="CR48" s="4">
        <f t="shared" ca="1" si="95"/>
        <v>1800</v>
      </c>
      <c r="CS48" s="4">
        <f t="shared" ca="1" si="96"/>
        <v>8</v>
      </c>
      <c r="CT48" s="4">
        <f t="shared" ca="1" si="97"/>
        <v>25</v>
      </c>
      <c r="CU48" s="4">
        <f t="shared" ca="1" si="98"/>
        <v>35</v>
      </c>
      <c r="CV48" s="4">
        <f t="shared" ca="1" si="99"/>
        <v>20</v>
      </c>
      <c r="CW48" s="4">
        <f t="shared" ca="1" si="100"/>
        <v>10</v>
      </c>
      <c r="CX48" s="4">
        <f t="shared" ca="1" si="101"/>
        <v>12</v>
      </c>
      <c r="CY48" s="4">
        <f t="shared" ca="1" si="102"/>
        <v>900</v>
      </c>
      <c r="CZ48" s="4">
        <f t="shared" ca="1" si="103"/>
        <v>4000</v>
      </c>
      <c r="DA48" s="4">
        <f t="shared" ca="1" si="104"/>
        <v>20</v>
      </c>
      <c r="DB48" s="4">
        <f t="shared" ca="1" si="105"/>
        <v>220</v>
      </c>
      <c r="DC48" s="4">
        <f t="shared" ca="1" si="106"/>
        <v>160</v>
      </c>
      <c r="DD48" s="4">
        <f t="shared" ca="1" si="107"/>
        <v>80</v>
      </c>
      <c r="DE48" s="34"/>
      <c r="DF48" s="4">
        <f t="shared" ca="1" si="52"/>
        <v>800</v>
      </c>
      <c r="DG48" s="4">
        <f t="shared" ca="1" si="53"/>
        <v>300</v>
      </c>
      <c r="DH48" s="4">
        <f t="shared" ca="1" si="54"/>
        <v>380</v>
      </c>
      <c r="DI48" s="4">
        <f t="shared" ca="1" si="55"/>
        <v>1600</v>
      </c>
      <c r="DJ48" s="4">
        <f t="shared" ca="1" si="56"/>
        <v>1000</v>
      </c>
      <c r="DK48" s="36"/>
      <c r="DL48" s="34"/>
      <c r="DM48" s="34"/>
      <c r="DN48" s="34"/>
      <c r="DO48" s="34"/>
      <c r="DP48" s="34"/>
      <c r="DQ48" s="34"/>
      <c r="DR48" s="4">
        <f t="shared" ca="1" si="108"/>
        <v>12</v>
      </c>
      <c r="DS48" s="4">
        <f t="shared" ca="1" si="109"/>
        <v>10</v>
      </c>
      <c r="DT48" s="4">
        <f t="shared" ca="1" si="110"/>
        <v>12</v>
      </c>
      <c r="DU48" s="36"/>
      <c r="DV48" s="8">
        <f t="shared" ca="1" si="129"/>
        <v>250</v>
      </c>
      <c r="DW48" s="266"/>
      <c r="DX48" s="162">
        <f t="shared" ca="1" si="113"/>
        <v>220</v>
      </c>
      <c r="DY48" s="4">
        <f t="shared" ca="1" si="114"/>
        <v>210</v>
      </c>
      <c r="DZ48" s="4">
        <f t="shared" ca="1" si="115"/>
        <v>300</v>
      </c>
      <c r="EA48" s="4">
        <f t="shared" ca="1" si="116"/>
        <v>380</v>
      </c>
      <c r="EB48" s="4">
        <f t="shared" ca="1" si="117"/>
        <v>480</v>
      </c>
      <c r="ED48" s="273"/>
      <c r="EE48" t="s">
        <v>193</v>
      </c>
      <c r="EF48" s="12">
        <f>100.476+4</f>
        <v>104.476</v>
      </c>
    </row>
    <row r="49" spans="1:136" x14ac:dyDescent="0.15">
      <c r="A49" s="6" t="s">
        <v>396</v>
      </c>
      <c r="B49" s="3">
        <f t="shared" ca="1" si="65"/>
        <v>44159</v>
      </c>
      <c r="C49" s="36"/>
      <c r="D49" s="36"/>
      <c r="E49" s="21">
        <f t="shared" ca="1" si="0"/>
        <v>53.768000000000001</v>
      </c>
      <c r="F49" s="21">
        <f t="shared" ca="1" si="66"/>
        <v>48.633000000000003</v>
      </c>
      <c r="G49" s="36"/>
      <c r="H49" s="36"/>
      <c r="I49" s="21">
        <f t="shared" ca="1" si="1"/>
        <v>51.947999999999993</v>
      </c>
      <c r="J49" s="21">
        <f t="shared" ca="1" si="2"/>
        <v>46.211999999999996</v>
      </c>
      <c r="K49" s="36"/>
      <c r="L49" s="21">
        <f t="shared" ca="1" si="4"/>
        <v>72.467999999999989</v>
      </c>
      <c r="M49" s="21">
        <f t="shared" ca="1" si="5"/>
        <v>64.884</v>
      </c>
      <c r="N49" s="100">
        <f t="shared" ca="1" si="6"/>
        <v>71.521999999999991</v>
      </c>
      <c r="O49" s="21">
        <f t="shared" ca="1" si="7"/>
        <v>66.246000000000009</v>
      </c>
      <c r="P49" s="4">
        <f t="shared" ca="1" si="8"/>
        <v>57.252999999999993</v>
      </c>
      <c r="Q49" s="21">
        <f t="shared" ca="1" si="9"/>
        <v>54.372</v>
      </c>
      <c r="R49" s="21">
        <f t="shared" ca="1" si="10"/>
        <v>50.25</v>
      </c>
      <c r="S49" s="21">
        <f t="shared" ca="1" si="11"/>
        <v>62.969000000000001</v>
      </c>
      <c r="T49" s="21">
        <f t="shared" ca="1" si="12"/>
        <v>55.695000000000007</v>
      </c>
      <c r="U49" s="21">
        <f t="shared" ca="1" si="13"/>
        <v>52.226000000000006</v>
      </c>
      <c r="V49" s="21">
        <f t="shared" ca="1" si="14"/>
        <v>49.859000000000002</v>
      </c>
      <c r="W49" s="21">
        <f t="shared" ca="1" si="67"/>
        <v>50.278999999999996</v>
      </c>
      <c r="X49" s="21">
        <f t="shared" ca="1" si="68"/>
        <v>52.525999999999996</v>
      </c>
      <c r="Y49" s="100">
        <f t="shared" ca="1" si="15"/>
        <v>52.275000000000006</v>
      </c>
      <c r="Z49" s="21">
        <f t="shared" ca="1" si="69"/>
        <v>48.714999999999996</v>
      </c>
      <c r="AA49" s="21">
        <f t="shared" ca="1" si="16"/>
        <v>51.239000000000004</v>
      </c>
      <c r="AB49" s="21">
        <f t="shared" ca="1" si="17"/>
        <v>49.872</v>
      </c>
      <c r="AC49" s="21">
        <f t="shared" ca="1" si="18"/>
        <v>49.817</v>
      </c>
      <c r="AD49" s="4">
        <f t="shared" ca="1" si="19"/>
        <v>79.263999999999996</v>
      </c>
      <c r="AE49" s="21">
        <f t="shared" ca="1" si="20"/>
        <v>72.691000000000003</v>
      </c>
      <c r="AF49" s="21">
        <f t="shared" ca="1" si="21"/>
        <v>74.108000000000004</v>
      </c>
      <c r="AG49" s="21">
        <f t="shared" ca="1" si="22"/>
        <v>68.063999999999993</v>
      </c>
      <c r="AH49" s="101">
        <f t="shared" ca="1" si="23"/>
        <v>60.669000000000004</v>
      </c>
      <c r="AI49" s="21">
        <f t="shared" ca="1" si="24"/>
        <v>60.600999999999999</v>
      </c>
      <c r="AJ49" s="21">
        <f t="shared" ca="1" si="25"/>
        <v>55.042999999999999</v>
      </c>
      <c r="AK49" s="21">
        <f t="shared" ca="1" si="26"/>
        <v>51.460999999999999</v>
      </c>
      <c r="AL49" s="21">
        <f t="shared" ca="1" si="27"/>
        <v>50.093000000000004</v>
      </c>
      <c r="AM49" s="21">
        <f t="shared" ca="1" si="28"/>
        <v>73.272000000000006</v>
      </c>
      <c r="AN49" s="21">
        <f t="shared" ca="1" si="29"/>
        <v>71.132000000000005</v>
      </c>
      <c r="AO49" s="21">
        <f t="shared" ca="1" si="30"/>
        <v>60.513999999999996</v>
      </c>
      <c r="AP49" s="21">
        <f t="shared" ca="1" si="31"/>
        <v>52.381</v>
      </c>
      <c r="AQ49" s="21">
        <f t="shared" ca="1" si="32"/>
        <v>52.311000000000007</v>
      </c>
      <c r="AR49" s="21">
        <f t="shared" ca="1" si="33"/>
        <v>51.182000000000002</v>
      </c>
      <c r="AS49" s="21">
        <f t="shared" ca="1" si="34"/>
        <v>47.742000000000004</v>
      </c>
      <c r="AT49" s="21">
        <f t="shared" ca="1" si="130"/>
        <v>85.664000000000001</v>
      </c>
      <c r="AU49" s="21">
        <f t="shared" ca="1" si="131"/>
        <v>83.646000000000001</v>
      </c>
      <c r="AV49" s="21">
        <f t="shared" ca="1" si="132"/>
        <v>81.134999999999991</v>
      </c>
      <c r="AW49" s="21">
        <f t="shared" ca="1" si="133"/>
        <v>80.882000000000005</v>
      </c>
      <c r="AX49" s="21">
        <f t="shared" ca="1" si="134"/>
        <v>78.498999999999995</v>
      </c>
      <c r="AY49" s="21">
        <f t="shared" ca="1" si="135"/>
        <v>68.182999999999993</v>
      </c>
      <c r="AZ49" s="265"/>
      <c r="BA49" s="263"/>
      <c r="BB49" s="263"/>
      <c r="BC49" s="263"/>
      <c r="BD49" s="263"/>
      <c r="BE49" s="263"/>
      <c r="BF49" s="34"/>
      <c r="BG49" s="22">
        <f t="shared" ca="1" si="136"/>
        <v>70.128999999999991</v>
      </c>
      <c r="BH49" s="22">
        <f t="shared" ca="1" si="137"/>
        <v>63.730000000000004</v>
      </c>
      <c r="BI49" s="22">
        <f t="shared" ca="1" si="138"/>
        <v>54.316999999999993</v>
      </c>
      <c r="BJ49" s="268"/>
      <c r="BK49" s="22">
        <f t="shared" ca="1" si="70"/>
        <v>48.902000000000001</v>
      </c>
      <c r="BL49" s="22">
        <f t="shared" ca="1" si="71"/>
        <v>47.072000000000003</v>
      </c>
      <c r="BM49" s="22">
        <f t="shared" ca="1" si="72"/>
        <v>49.865000000000002</v>
      </c>
      <c r="BN49" s="262"/>
      <c r="BO49" s="262"/>
      <c r="BP49" s="33">
        <f t="shared" ca="1" si="73"/>
        <v>700</v>
      </c>
      <c r="BQ49" s="159">
        <f t="shared" ca="1" si="121"/>
        <v>320</v>
      </c>
      <c r="BR49" s="34"/>
      <c r="BS49" s="34"/>
      <c r="BT49" s="4">
        <f t="shared" ca="1" si="75"/>
        <v>350</v>
      </c>
      <c r="BU49" s="4">
        <f t="shared" ca="1" si="76"/>
        <v>170</v>
      </c>
      <c r="BV49" s="34"/>
      <c r="BW49" s="4">
        <f t="shared" ca="1" si="77"/>
        <v>130</v>
      </c>
      <c r="BX49" s="8">
        <f t="shared" ca="1" si="78"/>
        <v>380</v>
      </c>
      <c r="BY49" s="34"/>
      <c r="BZ49" s="4">
        <f t="shared" ca="1" si="80"/>
        <v>30</v>
      </c>
      <c r="CA49" s="4">
        <f t="shared" ca="1" si="122"/>
        <v>3600</v>
      </c>
      <c r="CB49" s="4">
        <f t="shared" ca="1" si="81"/>
        <v>2500</v>
      </c>
      <c r="CC49" s="4">
        <f t="shared" ca="1" si="82"/>
        <v>15</v>
      </c>
      <c r="CD49" s="4">
        <f t="shared" ca="1" si="83"/>
        <v>25</v>
      </c>
      <c r="CE49" s="4">
        <f t="shared" ca="1" si="84"/>
        <v>310</v>
      </c>
      <c r="CF49" s="4">
        <f t="shared" ca="1" si="85"/>
        <v>2300</v>
      </c>
      <c r="CG49" s="4">
        <f t="shared" ca="1" si="86"/>
        <v>10</v>
      </c>
      <c r="CH49" s="4">
        <f t="shared" ca="1" si="87"/>
        <v>400</v>
      </c>
      <c r="CI49" s="4">
        <f t="shared" ca="1" si="88"/>
        <v>220</v>
      </c>
      <c r="CJ49" s="4">
        <f t="shared" ca="1" si="89"/>
        <v>25</v>
      </c>
      <c r="CK49" s="4">
        <f t="shared" ca="1" si="90"/>
        <v>15</v>
      </c>
      <c r="CL49" s="4">
        <f t="shared" ca="1" si="91"/>
        <v>900</v>
      </c>
      <c r="CM49" s="4">
        <f t="shared" ca="1" si="92"/>
        <v>1100</v>
      </c>
      <c r="CN49" s="4">
        <f t="shared" ca="1" si="93"/>
        <v>12</v>
      </c>
      <c r="CO49" s="34"/>
      <c r="CP49" s="4">
        <f t="shared" ca="1" si="118"/>
        <v>400</v>
      </c>
      <c r="CQ49" s="4">
        <f t="shared" ca="1" si="94"/>
        <v>3300</v>
      </c>
      <c r="CR49" s="4">
        <f t="shared" ca="1" si="95"/>
        <v>1800</v>
      </c>
      <c r="CS49" s="4">
        <f t="shared" ca="1" si="96"/>
        <v>10</v>
      </c>
      <c r="CT49" s="4">
        <f t="shared" ca="1" si="97"/>
        <v>35</v>
      </c>
      <c r="CU49" s="4">
        <f t="shared" ca="1" si="98"/>
        <v>50</v>
      </c>
      <c r="CV49" s="4">
        <f t="shared" ca="1" si="99"/>
        <v>25</v>
      </c>
      <c r="CW49" s="4">
        <f t="shared" ca="1" si="100"/>
        <v>12</v>
      </c>
      <c r="CX49" s="4">
        <f t="shared" ca="1" si="101"/>
        <v>12</v>
      </c>
      <c r="CY49" s="4">
        <f t="shared" ca="1" si="102"/>
        <v>900</v>
      </c>
      <c r="CZ49" s="4">
        <f t="shared" ca="1" si="103"/>
        <v>3000</v>
      </c>
      <c r="DA49" s="4">
        <f t="shared" ca="1" si="104"/>
        <v>15</v>
      </c>
      <c r="DB49" s="4">
        <f t="shared" ca="1" si="105"/>
        <v>220</v>
      </c>
      <c r="DC49" s="4">
        <f t="shared" ca="1" si="106"/>
        <v>200</v>
      </c>
      <c r="DD49" s="4">
        <f t="shared" ca="1" si="107"/>
        <v>140</v>
      </c>
      <c r="DE49" s="34"/>
      <c r="DF49" s="4">
        <f t="shared" ca="1" si="52"/>
        <v>900</v>
      </c>
      <c r="DG49" s="4">
        <f t="shared" ca="1" si="53"/>
        <v>750</v>
      </c>
      <c r="DH49" s="4">
        <f t="shared" ca="1" si="54"/>
        <v>400</v>
      </c>
      <c r="DI49" s="4">
        <f t="shared" ca="1" si="55"/>
        <v>1600</v>
      </c>
      <c r="DJ49" s="4">
        <f t="shared" ca="1" si="56"/>
        <v>1300</v>
      </c>
      <c r="DK49" s="36"/>
      <c r="DL49" s="34"/>
      <c r="DM49" s="34"/>
      <c r="DN49" s="34"/>
      <c r="DO49" s="34"/>
      <c r="DP49" s="34"/>
      <c r="DQ49" s="34"/>
      <c r="DR49" s="4">
        <f t="shared" ca="1" si="108"/>
        <v>15</v>
      </c>
      <c r="DS49" s="4">
        <f t="shared" ca="1" si="109"/>
        <v>10</v>
      </c>
      <c r="DT49" s="4">
        <f t="shared" ca="1" si="110"/>
        <v>12</v>
      </c>
      <c r="DU49" s="36"/>
      <c r="DV49" s="8">
        <f t="shared" ca="1" si="129"/>
        <v>200</v>
      </c>
      <c r="DW49" s="266"/>
      <c r="DX49" s="162">
        <f t="shared" ca="1" si="113"/>
        <v>230</v>
      </c>
      <c r="DY49" s="4">
        <f t="shared" ca="1" si="114"/>
        <v>200</v>
      </c>
      <c r="DZ49" s="4">
        <f t="shared" ca="1" si="115"/>
        <v>320</v>
      </c>
      <c r="EA49" s="4">
        <f t="shared" ca="1" si="116"/>
        <v>420</v>
      </c>
      <c r="EB49" s="4">
        <f t="shared" ca="1" si="117"/>
        <v>550</v>
      </c>
      <c r="ED49" s="273"/>
      <c r="EE49" t="s">
        <v>194</v>
      </c>
      <c r="EF49" s="12">
        <f>100.503+4</f>
        <v>104.503</v>
      </c>
    </row>
    <row r="50" spans="1:136" x14ac:dyDescent="0.15">
      <c r="A50" s="6" t="s">
        <v>398</v>
      </c>
      <c r="B50" s="3">
        <f t="shared" ca="1" si="65"/>
        <v>44165</v>
      </c>
      <c r="C50" s="36"/>
      <c r="D50" s="36"/>
      <c r="E50" s="21">
        <f t="shared" ca="1" si="0"/>
        <v>53.605999999999995</v>
      </c>
      <c r="F50" s="21">
        <f t="shared" ca="1" si="66"/>
        <v>48.572000000000003</v>
      </c>
      <c r="G50" s="36"/>
      <c r="H50" s="36"/>
      <c r="I50" s="21">
        <f t="shared" ca="1" si="1"/>
        <v>51.907999999999994</v>
      </c>
      <c r="J50" s="21">
        <f t="shared" ca="1" si="2"/>
        <v>46.198999999999998</v>
      </c>
      <c r="K50" s="36"/>
      <c r="L50" s="21">
        <f t="shared" ca="1" si="4"/>
        <v>72.436999999999998</v>
      </c>
      <c r="M50" s="21">
        <f t="shared" ca="1" si="5"/>
        <v>64.823000000000008</v>
      </c>
      <c r="N50" s="100">
        <f t="shared" ca="1" si="6"/>
        <v>71.512</v>
      </c>
      <c r="O50" s="21">
        <f t="shared" ca="1" si="7"/>
        <v>66.173000000000002</v>
      </c>
      <c r="P50" s="4">
        <f t="shared" ca="1" si="8"/>
        <v>57.253999999999991</v>
      </c>
      <c r="Q50" s="21">
        <f t="shared" ca="1" si="9"/>
        <v>54.344999999999999</v>
      </c>
      <c r="R50" s="21">
        <f t="shared" ca="1" si="10"/>
        <v>50.184999999999995</v>
      </c>
      <c r="S50" s="21">
        <f t="shared" ca="1" si="11"/>
        <v>62.471000000000004</v>
      </c>
      <c r="T50" s="21">
        <f t="shared" ca="1" si="12"/>
        <v>55.571000000000005</v>
      </c>
      <c r="U50" s="21">
        <f t="shared" ca="1" si="13"/>
        <v>52.236000000000004</v>
      </c>
      <c r="V50" s="21">
        <f t="shared" ca="1" si="14"/>
        <v>49.823</v>
      </c>
      <c r="W50" s="21">
        <f t="shared" ca="1" si="67"/>
        <v>50.198999999999998</v>
      </c>
      <c r="X50" s="21">
        <f t="shared" ca="1" si="68"/>
        <v>52.349000000000004</v>
      </c>
      <c r="Y50" s="100">
        <f t="shared" ca="1" si="15"/>
        <v>52.222999999999999</v>
      </c>
      <c r="Z50" s="21">
        <f t="shared" ca="1" si="69"/>
        <v>48.652000000000001</v>
      </c>
      <c r="AA50" s="21">
        <f t="shared" ca="1" si="16"/>
        <v>51.215000000000003</v>
      </c>
      <c r="AB50" s="21">
        <f t="shared" ca="1" si="17"/>
        <v>49.857999999999997</v>
      </c>
      <c r="AC50" s="21">
        <f t="shared" ca="1" si="18"/>
        <v>49.81</v>
      </c>
      <c r="AD50" s="4">
        <f t="shared" ca="1" si="19"/>
        <v>79.256</v>
      </c>
      <c r="AE50" s="21">
        <f t="shared" ca="1" si="20"/>
        <v>72.641999999999996</v>
      </c>
      <c r="AF50" s="21">
        <f t="shared" ca="1" si="21"/>
        <v>74.091999999999999</v>
      </c>
      <c r="AG50" s="21">
        <f t="shared" ca="1" si="22"/>
        <v>68.02</v>
      </c>
      <c r="AH50" s="101">
        <f t="shared" ca="1" si="23"/>
        <v>60.553000000000004</v>
      </c>
      <c r="AI50" s="21">
        <f t="shared" ca="1" si="24"/>
        <v>60.552</v>
      </c>
      <c r="AJ50" s="21">
        <f t="shared" ca="1" si="25"/>
        <v>54.963999999999999</v>
      </c>
      <c r="AK50" s="21">
        <f t="shared" ca="1" si="26"/>
        <v>51.444999999999993</v>
      </c>
      <c r="AL50" s="21">
        <f t="shared" ca="1" si="27"/>
        <v>50.096000000000004</v>
      </c>
      <c r="AM50" s="21">
        <f t="shared" ca="1" si="28"/>
        <v>73.22</v>
      </c>
      <c r="AN50" s="21">
        <f t="shared" ca="1" si="29"/>
        <v>71.088999999999999</v>
      </c>
      <c r="AO50" s="21">
        <f t="shared" ca="1" si="30"/>
        <v>60.491999999999997</v>
      </c>
      <c r="AP50" s="21">
        <f t="shared" ca="1" si="31"/>
        <v>52.266999999999996</v>
      </c>
      <c r="AQ50" s="21">
        <f t="shared" ca="1" si="32"/>
        <v>52.514000000000003</v>
      </c>
      <c r="AR50" s="21">
        <f t="shared" ca="1" si="33"/>
        <v>51.109000000000002</v>
      </c>
      <c r="AS50" s="21">
        <f t="shared" ca="1" si="34"/>
        <v>47.695</v>
      </c>
      <c r="AT50" s="21">
        <f t="shared" ca="1" si="130"/>
        <v>85.051999999999992</v>
      </c>
      <c r="AU50" s="21">
        <f t="shared" ca="1" si="131"/>
        <v>83.673999999999992</v>
      </c>
      <c r="AV50" s="21">
        <f t="shared" ca="1" si="132"/>
        <v>81.069000000000003</v>
      </c>
      <c r="AW50" s="21">
        <f t="shared" ca="1" si="133"/>
        <v>80.853000000000009</v>
      </c>
      <c r="AX50" s="21">
        <f t="shared" ca="1" si="134"/>
        <v>78.456999999999994</v>
      </c>
      <c r="AY50" s="21">
        <f t="shared" ca="1" si="135"/>
        <v>68.119</v>
      </c>
      <c r="AZ50" s="265"/>
      <c r="BA50" s="263"/>
      <c r="BB50" s="263"/>
      <c r="BC50" s="263"/>
      <c r="BD50" s="263"/>
      <c r="BE50" s="263"/>
      <c r="BF50" s="34"/>
      <c r="BG50" s="22">
        <f t="shared" ca="1" si="136"/>
        <v>70.111000000000004</v>
      </c>
      <c r="BH50" s="22">
        <f t="shared" ca="1" si="137"/>
        <v>63.677999999999997</v>
      </c>
      <c r="BI50" s="22">
        <f t="shared" ca="1" si="138"/>
        <v>54.301999999999992</v>
      </c>
      <c r="BJ50" s="268"/>
      <c r="BK50" s="22">
        <f t="shared" ca="1" si="70"/>
        <v>48.623999999999995</v>
      </c>
      <c r="BL50" s="22">
        <f t="shared" ca="1" si="71"/>
        <v>47.003</v>
      </c>
      <c r="BM50" s="22">
        <f t="shared" ca="1" si="72"/>
        <v>49.839000000000006</v>
      </c>
      <c r="BN50" s="262"/>
      <c r="BO50" s="262"/>
      <c r="BP50" s="33">
        <f t="shared" ca="1" si="73"/>
        <v>750</v>
      </c>
      <c r="BQ50" s="159">
        <f t="shared" ca="1" si="121"/>
        <v>290</v>
      </c>
      <c r="BR50" s="34"/>
      <c r="BS50" s="34"/>
      <c r="BT50" s="4">
        <f t="shared" ca="1" si="75"/>
        <v>350</v>
      </c>
      <c r="BU50" s="4">
        <f t="shared" ca="1" si="76"/>
        <v>170</v>
      </c>
      <c r="BV50" s="34"/>
      <c r="BW50" s="4">
        <f t="shared" ca="1" si="77"/>
        <v>140</v>
      </c>
      <c r="BX50" s="8">
        <f t="shared" ca="1" si="78"/>
        <v>400</v>
      </c>
      <c r="BY50" s="34"/>
      <c r="BZ50" s="4">
        <f t="shared" ca="1" si="80"/>
        <v>12</v>
      </c>
      <c r="CA50" s="4">
        <f t="shared" ca="1" si="122"/>
        <v>3700</v>
      </c>
      <c r="CB50" s="4">
        <f t="shared" ca="1" si="81"/>
        <v>2500</v>
      </c>
      <c r="CC50" s="4">
        <f t="shared" ca="1" si="82"/>
        <v>12</v>
      </c>
      <c r="CD50" s="4">
        <f t="shared" ca="1" si="83"/>
        <v>25</v>
      </c>
      <c r="CE50" s="4">
        <f t="shared" ca="1" si="84"/>
        <v>300</v>
      </c>
      <c r="CF50" s="4">
        <f t="shared" ca="1" si="85"/>
        <v>2400</v>
      </c>
      <c r="CG50" s="4">
        <f t="shared" ca="1" si="86"/>
        <v>10</v>
      </c>
      <c r="CH50" s="4">
        <f t="shared" ca="1" si="87"/>
        <v>430</v>
      </c>
      <c r="CI50" s="4">
        <f t="shared" ca="1" si="88"/>
        <v>220</v>
      </c>
      <c r="CJ50" s="4">
        <f t="shared" ca="1" si="89"/>
        <v>30</v>
      </c>
      <c r="CK50" s="4">
        <f t="shared" ca="1" si="90"/>
        <v>15</v>
      </c>
      <c r="CL50" s="4">
        <f t="shared" ca="1" si="91"/>
        <v>900</v>
      </c>
      <c r="CM50" s="4">
        <f t="shared" ca="1" si="92"/>
        <v>900</v>
      </c>
      <c r="CN50" s="4">
        <f t="shared" ca="1" si="93"/>
        <v>12</v>
      </c>
      <c r="CO50" s="34"/>
      <c r="CP50" s="4">
        <f t="shared" ca="1" si="118"/>
        <v>260</v>
      </c>
      <c r="CQ50" s="4">
        <f t="shared" ca="1" si="94"/>
        <v>3800</v>
      </c>
      <c r="CR50" s="4">
        <f t="shared" ca="1" si="95"/>
        <v>1800</v>
      </c>
      <c r="CS50" s="4">
        <f t="shared" ca="1" si="96"/>
        <v>10</v>
      </c>
      <c r="CT50" s="4">
        <f t="shared" ca="1" si="97"/>
        <v>30</v>
      </c>
      <c r="CU50" s="4">
        <f t="shared" ca="1" si="98"/>
        <v>45</v>
      </c>
      <c r="CV50" s="4">
        <f t="shared" ca="1" si="99"/>
        <v>20</v>
      </c>
      <c r="CW50" s="4">
        <f t="shared" ca="1" si="100"/>
        <v>10</v>
      </c>
      <c r="CX50" s="4">
        <f t="shared" ca="1" si="101"/>
        <v>10</v>
      </c>
      <c r="CY50" s="4">
        <f t="shared" ca="1" si="102"/>
        <v>1000</v>
      </c>
      <c r="CZ50" s="4">
        <f t="shared" ca="1" si="103"/>
        <v>4000</v>
      </c>
      <c r="DA50" s="4">
        <f t="shared" ca="1" si="104"/>
        <v>15</v>
      </c>
      <c r="DB50" s="4">
        <f t="shared" ca="1" si="105"/>
        <v>220</v>
      </c>
      <c r="DC50" s="4">
        <f t="shared" ca="1" si="106"/>
        <v>150</v>
      </c>
      <c r="DD50" s="4">
        <f t="shared" ca="1" si="107"/>
        <v>110</v>
      </c>
      <c r="DE50" s="34"/>
      <c r="DF50" s="4">
        <f t="shared" ca="1" si="52"/>
        <v>800</v>
      </c>
      <c r="DG50" s="4">
        <f t="shared" ca="1" si="53"/>
        <v>600</v>
      </c>
      <c r="DH50" s="4">
        <f t="shared" ca="1" si="54"/>
        <v>480</v>
      </c>
      <c r="DI50" s="4">
        <f t="shared" ca="1" si="55"/>
        <v>1700</v>
      </c>
      <c r="DJ50" s="4">
        <f t="shared" ca="1" si="56"/>
        <v>1000</v>
      </c>
      <c r="DK50" s="36"/>
      <c r="DL50" s="34"/>
      <c r="DM50" s="34"/>
      <c r="DN50" s="34"/>
      <c r="DO50" s="34"/>
      <c r="DP50" s="34"/>
      <c r="DQ50" s="34"/>
      <c r="DR50" s="4">
        <f t="shared" ca="1" si="108"/>
        <v>15</v>
      </c>
      <c r="DS50" s="4">
        <f t="shared" ca="1" si="109"/>
        <v>10</v>
      </c>
      <c r="DT50" s="4">
        <f t="shared" ca="1" si="110"/>
        <v>12</v>
      </c>
      <c r="DU50" s="36"/>
      <c r="DV50" s="8">
        <f t="shared" ca="1" si="129"/>
        <v>350</v>
      </c>
      <c r="DW50" s="266"/>
      <c r="DX50" s="162">
        <f t="shared" ca="1" si="113"/>
        <v>220</v>
      </c>
      <c r="DY50" s="4">
        <f t="shared" ca="1" si="114"/>
        <v>250</v>
      </c>
      <c r="DZ50" s="4">
        <f t="shared" ca="1" si="115"/>
        <v>270</v>
      </c>
      <c r="EA50" s="4">
        <f t="shared" ca="1" si="116"/>
        <v>280</v>
      </c>
      <c r="EB50" s="4">
        <f t="shared" ca="1" si="117"/>
        <v>550</v>
      </c>
      <c r="ED50" s="273"/>
      <c r="EE50" t="s">
        <v>195</v>
      </c>
      <c r="EF50" s="12">
        <f>4+100.479</f>
        <v>104.479</v>
      </c>
    </row>
    <row r="51" spans="1:136" x14ac:dyDescent="0.15">
      <c r="A51" s="6" t="s">
        <v>400</v>
      </c>
      <c r="B51" s="3">
        <f t="shared" ca="1" si="65"/>
        <v>44172</v>
      </c>
      <c r="C51" s="36"/>
      <c r="D51" s="36"/>
      <c r="E51" s="21">
        <f t="shared" ca="1" si="0"/>
        <v>53.534999999999997</v>
      </c>
      <c r="F51" s="21">
        <f t="shared" ca="1" si="66"/>
        <v>48.575000000000003</v>
      </c>
      <c r="G51" s="36"/>
      <c r="H51" s="36"/>
      <c r="I51" s="21">
        <f t="shared" ca="1" si="1"/>
        <v>51.952999999999989</v>
      </c>
      <c r="J51" s="21">
        <f t="shared" ca="1" si="2"/>
        <v>46.350999999999999</v>
      </c>
      <c r="K51" s="36"/>
      <c r="L51" s="21">
        <f t="shared" ca="1" si="4"/>
        <v>72.477999999999994</v>
      </c>
      <c r="M51" s="21">
        <f t="shared" ca="1" si="5"/>
        <v>64.819000000000003</v>
      </c>
      <c r="N51" s="100">
        <f t="shared" ca="1" si="6"/>
        <v>71.512999999999991</v>
      </c>
      <c r="O51" s="21">
        <f t="shared" ca="1" si="7"/>
        <v>66.141999999999996</v>
      </c>
      <c r="P51" s="4">
        <f t="shared" ca="1" si="8"/>
        <v>57.221999999999994</v>
      </c>
      <c r="Q51" s="21">
        <f t="shared" ca="1" si="9"/>
        <v>54.372</v>
      </c>
      <c r="R51" s="21">
        <f t="shared" ca="1" si="10"/>
        <v>50.191999999999993</v>
      </c>
      <c r="S51" s="21">
        <f t="shared" ca="1" si="11"/>
        <v>62.344999999999999</v>
      </c>
      <c r="T51" s="21">
        <f t="shared" ca="1" si="12"/>
        <v>55.416000000000004</v>
      </c>
      <c r="U51" s="21">
        <f t="shared" ca="1" si="13"/>
        <v>52.254000000000005</v>
      </c>
      <c r="V51" s="21">
        <f t="shared" ca="1" si="14"/>
        <v>49.847000000000001</v>
      </c>
      <c r="W51" s="21">
        <f t="shared" ca="1" si="67"/>
        <v>50.200999999999993</v>
      </c>
      <c r="X51" s="21">
        <f t="shared" ca="1" si="68"/>
        <v>52.326000000000001</v>
      </c>
      <c r="Y51" s="100">
        <f t="shared" ca="1" si="15"/>
        <v>52.205000000000005</v>
      </c>
      <c r="Z51" s="21">
        <f t="shared" ca="1" si="69"/>
        <v>48.692</v>
      </c>
      <c r="AA51" s="21">
        <f t="shared" ca="1" si="16"/>
        <v>51.241</v>
      </c>
      <c r="AB51" s="21">
        <f t="shared" ca="1" si="17"/>
        <v>49.865000000000002</v>
      </c>
      <c r="AC51" s="21">
        <f t="shared" ca="1" si="18"/>
        <v>49.878</v>
      </c>
      <c r="AD51" s="4">
        <f t="shared" ca="1" si="19"/>
        <v>79.254999999999995</v>
      </c>
      <c r="AE51" s="21">
        <f t="shared" ca="1" si="20"/>
        <v>72.588999999999999</v>
      </c>
      <c r="AF51" s="21">
        <f t="shared" ca="1" si="21"/>
        <v>74.096000000000004</v>
      </c>
      <c r="AG51" s="21">
        <f t="shared" ca="1" si="22"/>
        <v>68.02</v>
      </c>
      <c r="AH51" s="101">
        <f t="shared" ca="1" si="23"/>
        <v>60.472000000000001</v>
      </c>
      <c r="AI51" s="21">
        <f t="shared" ca="1" si="24"/>
        <v>60.59</v>
      </c>
      <c r="AJ51" s="21">
        <f t="shared" ca="1" si="25"/>
        <v>54.980999999999995</v>
      </c>
      <c r="AK51" s="21">
        <f t="shared" ca="1" si="26"/>
        <v>51.472999999999999</v>
      </c>
      <c r="AL51" s="21">
        <f t="shared" ca="1" si="27"/>
        <v>50.154000000000003</v>
      </c>
      <c r="AM51" s="21">
        <f t="shared" ca="1" si="28"/>
        <v>73.197000000000003</v>
      </c>
      <c r="AN51" s="21">
        <f t="shared" ca="1" si="29"/>
        <v>71.06</v>
      </c>
      <c r="AO51" s="21">
        <f t="shared" ca="1" si="30"/>
        <v>60.510999999999996</v>
      </c>
      <c r="AP51" s="21">
        <f t="shared" ca="1" si="31"/>
        <v>52.228999999999999</v>
      </c>
      <c r="AQ51" s="21">
        <f t="shared" ca="1" si="32"/>
        <v>54.057000000000002</v>
      </c>
      <c r="AR51" s="21">
        <f t="shared" ca="1" si="33"/>
        <v>51.264000000000003</v>
      </c>
      <c r="AS51" s="21">
        <f t="shared" ca="1" si="34"/>
        <v>47.730000000000004</v>
      </c>
      <c r="AT51" s="21">
        <f t="shared" ca="1" si="130"/>
        <v>85.355999999999995</v>
      </c>
      <c r="AU51" s="21">
        <f t="shared" ca="1" si="131"/>
        <v>84.037000000000006</v>
      </c>
      <c r="AV51" s="21">
        <f t="shared" ca="1" si="132"/>
        <v>80.92</v>
      </c>
      <c r="AW51" s="21">
        <f t="shared" ca="1" si="133"/>
        <v>80.700999999999993</v>
      </c>
      <c r="AX51" s="21">
        <f t="shared" ca="1" si="134"/>
        <v>78.456999999999994</v>
      </c>
      <c r="AY51" s="21">
        <f t="shared" ca="1" si="135"/>
        <v>68.085000000000008</v>
      </c>
      <c r="AZ51" s="265"/>
      <c r="BA51" s="263"/>
      <c r="BB51" s="263"/>
      <c r="BC51" s="263"/>
      <c r="BD51" s="263"/>
      <c r="BE51" s="263"/>
      <c r="BF51" s="34"/>
      <c r="BG51" s="22">
        <f t="shared" ca="1" si="136"/>
        <v>70.134</v>
      </c>
      <c r="BH51" s="22">
        <f t="shared" ca="1" si="137"/>
        <v>63.802999999999997</v>
      </c>
      <c r="BI51" s="22">
        <f t="shared" ca="1" si="138"/>
        <v>54.314999999999998</v>
      </c>
      <c r="BJ51" s="268"/>
      <c r="BK51" s="22">
        <f t="shared" ca="1" si="70"/>
        <v>48.727000000000004</v>
      </c>
      <c r="BL51" s="22">
        <f t="shared" ca="1" si="71"/>
        <v>47.03</v>
      </c>
      <c r="BM51" s="22">
        <f t="shared" ca="1" si="72"/>
        <v>49.879000000000005</v>
      </c>
      <c r="BN51" s="262"/>
      <c r="BO51" s="262"/>
      <c r="BP51" s="33">
        <f t="shared" ca="1" si="73"/>
        <v>800</v>
      </c>
      <c r="BQ51" s="159">
        <f t="shared" ca="1" si="121"/>
        <v>350</v>
      </c>
      <c r="BR51" s="34"/>
      <c r="BS51" s="34"/>
      <c r="BT51" s="4">
        <f t="shared" ca="1" si="75"/>
        <v>320</v>
      </c>
      <c r="BU51" s="4">
        <f t="shared" ca="1" si="76"/>
        <v>180</v>
      </c>
      <c r="BV51" s="34"/>
      <c r="BW51" s="4">
        <f t="shared" ca="1" si="77"/>
        <v>150</v>
      </c>
      <c r="BX51" s="8">
        <f t="shared" ca="1" si="78"/>
        <v>400</v>
      </c>
      <c r="BY51" s="34"/>
      <c r="BZ51" s="4">
        <f t="shared" ca="1" si="80"/>
        <v>30</v>
      </c>
      <c r="CA51" s="4">
        <f t="shared" ca="1" si="122"/>
        <v>3300</v>
      </c>
      <c r="CB51" s="4">
        <f t="shared" ca="1" si="81"/>
        <v>2500</v>
      </c>
      <c r="CC51" s="4">
        <f t="shared" ca="1" si="82"/>
        <v>15</v>
      </c>
      <c r="CD51" s="4">
        <f t="shared" ca="1" si="83"/>
        <v>30</v>
      </c>
      <c r="CE51" s="4">
        <f t="shared" ca="1" si="84"/>
        <v>300</v>
      </c>
      <c r="CF51" s="4">
        <f t="shared" ca="1" si="85"/>
        <v>2200</v>
      </c>
      <c r="CG51" s="4">
        <f t="shared" ca="1" si="86"/>
        <v>10</v>
      </c>
      <c r="CH51" s="4">
        <f t="shared" ca="1" si="87"/>
        <v>420</v>
      </c>
      <c r="CI51" s="4">
        <f t="shared" ca="1" si="88"/>
        <v>180</v>
      </c>
      <c r="CJ51" s="4">
        <f t="shared" ca="1" si="89"/>
        <v>25</v>
      </c>
      <c r="CK51" s="4">
        <f t="shared" ca="1" si="90"/>
        <v>20</v>
      </c>
      <c r="CL51" s="4">
        <f t="shared" ca="1" si="91"/>
        <v>1000</v>
      </c>
      <c r="CM51" s="4">
        <f t="shared" ca="1" si="92"/>
        <v>1100</v>
      </c>
      <c r="CN51" s="4">
        <f t="shared" ca="1" si="93"/>
        <v>15</v>
      </c>
      <c r="CO51" s="34"/>
      <c r="CP51" s="4">
        <f t="shared" ca="1" si="118"/>
        <v>280</v>
      </c>
      <c r="CQ51" s="4">
        <f t="shared" ca="1" si="94"/>
        <v>3500</v>
      </c>
      <c r="CR51" s="4">
        <f t="shared" ca="1" si="95"/>
        <v>1800</v>
      </c>
      <c r="CS51" s="4">
        <f t="shared" ca="1" si="96"/>
        <v>8</v>
      </c>
      <c r="CT51" s="4">
        <f t="shared" ca="1" si="97"/>
        <v>40</v>
      </c>
      <c r="CU51" s="4">
        <f t="shared" ca="1" si="98"/>
        <v>50</v>
      </c>
      <c r="CV51" s="4">
        <f t="shared" ca="1" si="99"/>
        <v>25</v>
      </c>
      <c r="CW51" s="4">
        <f t="shared" ca="1" si="100"/>
        <v>10</v>
      </c>
      <c r="CX51" s="4">
        <f t="shared" ca="1" si="101"/>
        <v>12</v>
      </c>
      <c r="CY51" s="4">
        <f t="shared" ca="1" si="102"/>
        <v>500</v>
      </c>
      <c r="CZ51" s="4">
        <f t="shared" ca="1" si="103"/>
        <v>4000</v>
      </c>
      <c r="DA51" s="4">
        <f t="shared" ca="1" si="104"/>
        <v>12</v>
      </c>
      <c r="DB51" s="4">
        <f t="shared" ca="1" si="105"/>
        <v>280</v>
      </c>
      <c r="DC51" s="4">
        <f t="shared" ca="1" si="106"/>
        <v>180</v>
      </c>
      <c r="DD51" s="4">
        <f t="shared" ca="1" si="107"/>
        <v>140</v>
      </c>
      <c r="DE51" s="34"/>
      <c r="DF51" s="4">
        <f t="shared" ca="1" si="52"/>
        <v>850</v>
      </c>
      <c r="DG51" s="4">
        <f t="shared" ca="1" si="53"/>
        <v>800</v>
      </c>
      <c r="DH51" s="4">
        <f t="shared" ca="1" si="54"/>
        <v>480</v>
      </c>
      <c r="DI51" s="4">
        <f t="shared" ca="1" si="55"/>
        <v>1700</v>
      </c>
      <c r="DJ51" s="4">
        <f t="shared" ca="1" si="56"/>
        <v>1300</v>
      </c>
      <c r="DK51" s="36"/>
      <c r="DL51" s="34"/>
      <c r="DM51" s="34"/>
      <c r="DN51" s="34"/>
      <c r="DO51" s="34"/>
      <c r="DP51" s="34"/>
      <c r="DQ51" s="34"/>
      <c r="DR51" s="4">
        <f t="shared" ca="1" si="108"/>
        <v>15</v>
      </c>
      <c r="DS51" s="4">
        <f t="shared" ca="1" si="109"/>
        <v>12</v>
      </c>
      <c r="DT51" s="4">
        <f t="shared" ca="1" si="110"/>
        <v>12</v>
      </c>
      <c r="DU51" s="36"/>
      <c r="DV51" s="8">
        <f t="shared" ca="1" si="129"/>
        <v>200</v>
      </c>
      <c r="DW51" s="266"/>
      <c r="DX51" s="162">
        <f t="shared" ca="1" si="113"/>
        <v>220</v>
      </c>
      <c r="DY51" s="4">
        <f t="shared" ca="1" si="114"/>
        <v>250</v>
      </c>
      <c r="DZ51" s="4">
        <f t="shared" ca="1" si="115"/>
        <v>400</v>
      </c>
      <c r="EA51" s="4">
        <f t="shared" ca="1" si="116"/>
        <v>420</v>
      </c>
      <c r="EB51" s="4">
        <f t="shared" ca="1" si="117"/>
        <v>420</v>
      </c>
      <c r="ED51" s="273"/>
      <c r="EE51" t="s">
        <v>196</v>
      </c>
      <c r="EF51" s="12">
        <f>4+100.381</f>
        <v>104.381</v>
      </c>
    </row>
    <row r="52" spans="1:136" x14ac:dyDescent="0.15">
      <c r="A52" s="6" t="s">
        <v>402</v>
      </c>
      <c r="B52" s="3">
        <f t="shared" ca="1" si="65"/>
        <v>44179</v>
      </c>
      <c r="C52" s="36"/>
      <c r="D52" s="36"/>
      <c r="E52" s="21">
        <f t="shared" ca="1" si="0"/>
        <v>53.448999999999998</v>
      </c>
      <c r="F52" s="21">
        <f t="shared" ca="1" si="66"/>
        <v>48.53</v>
      </c>
      <c r="G52" s="36"/>
      <c r="H52" s="36"/>
      <c r="I52" s="21">
        <f t="shared" ca="1" si="1"/>
        <v>51.943999999999996</v>
      </c>
      <c r="J52" s="21">
        <f t="shared" ca="1" si="2"/>
        <v>46.203000000000003</v>
      </c>
      <c r="K52" s="36"/>
      <c r="L52" s="21">
        <f t="shared" ca="1" si="4"/>
        <v>72.527000000000001</v>
      </c>
      <c r="M52" s="21">
        <f t="shared" ca="1" si="5"/>
        <v>64.869</v>
      </c>
      <c r="N52" s="100">
        <f t="shared" ca="1" si="6"/>
        <v>71.506999999999991</v>
      </c>
      <c r="O52" s="21">
        <f t="shared" ca="1" si="7"/>
        <v>66.123000000000005</v>
      </c>
      <c r="P52" s="4">
        <f t="shared" ca="1" si="8"/>
        <v>57.282999999999994</v>
      </c>
      <c r="Q52" s="21">
        <f t="shared" ca="1" si="9"/>
        <v>54.379000000000005</v>
      </c>
      <c r="R52" s="21">
        <f t="shared" ca="1" si="10"/>
        <v>50.108999999999995</v>
      </c>
      <c r="S52" s="21">
        <f t="shared" ca="1" si="11"/>
        <v>62.33</v>
      </c>
      <c r="T52" s="21">
        <f t="shared" ca="1" si="12"/>
        <v>55.365000000000009</v>
      </c>
      <c r="U52" s="21">
        <f t="shared" ca="1" si="13"/>
        <v>52.219000000000008</v>
      </c>
      <c r="V52" s="21">
        <f t="shared" ca="1" si="14"/>
        <v>49.766000000000005</v>
      </c>
      <c r="W52" s="21">
        <f t="shared" ca="1" si="67"/>
        <v>50.092999999999996</v>
      </c>
      <c r="X52" s="21">
        <f t="shared" ca="1" si="68"/>
        <v>52.158000000000001</v>
      </c>
      <c r="Y52" s="100">
        <f t="shared" ca="1" si="15"/>
        <v>52.291000000000004</v>
      </c>
      <c r="Z52" s="21">
        <f t="shared" ca="1" si="69"/>
        <v>48.570999999999998</v>
      </c>
      <c r="AA52" s="21">
        <f t="shared" ca="1" si="16"/>
        <v>51.161000000000001</v>
      </c>
      <c r="AB52" s="21">
        <f t="shared" ca="1" si="17"/>
        <v>50.051000000000002</v>
      </c>
      <c r="AC52" s="21">
        <f t="shared" ca="1" si="18"/>
        <v>50.869</v>
      </c>
      <c r="AD52" s="4">
        <f t="shared" ca="1" si="19"/>
        <v>79.251999999999995</v>
      </c>
      <c r="AE52" s="21">
        <f t="shared" ca="1" si="20"/>
        <v>72.631</v>
      </c>
      <c r="AF52" s="21">
        <f t="shared" ca="1" si="21"/>
        <v>74.076000000000008</v>
      </c>
      <c r="AG52" s="21">
        <f t="shared" ca="1" si="22"/>
        <v>68.037000000000006</v>
      </c>
      <c r="AH52" s="101">
        <f t="shared" ca="1" si="23"/>
        <v>60.368000000000002</v>
      </c>
      <c r="AI52" s="21">
        <f t="shared" ca="1" si="24"/>
        <v>60.551000000000002</v>
      </c>
      <c r="AJ52" s="21">
        <f t="shared" ca="1" si="25"/>
        <v>54.929000000000002</v>
      </c>
      <c r="AK52" s="21">
        <f t="shared" ca="1" si="26"/>
        <v>51.48899999999999</v>
      </c>
      <c r="AL52" s="21">
        <f t="shared" ca="1" si="27"/>
        <v>51.463999999999999</v>
      </c>
      <c r="AM52" s="21">
        <f t="shared" ca="1" si="28"/>
        <v>73.177999999999997</v>
      </c>
      <c r="AN52" s="21">
        <f t="shared" ca="1" si="29"/>
        <v>71.042000000000002</v>
      </c>
      <c r="AO52" s="21">
        <f t="shared" ca="1" si="30"/>
        <v>60.524999999999999</v>
      </c>
      <c r="AP52" s="21">
        <f t="shared" ca="1" si="31"/>
        <v>52.138999999999996</v>
      </c>
      <c r="AQ52" s="21">
        <f t="shared" ca="1" si="32"/>
        <v>53.074000000000005</v>
      </c>
      <c r="AR52" s="21">
        <f t="shared" ca="1" si="33"/>
        <v>51.296999999999997</v>
      </c>
      <c r="AS52" s="21">
        <f t="shared" ca="1" si="34"/>
        <v>47.618000000000002</v>
      </c>
      <c r="AT52" s="21">
        <f t="shared" ca="1" si="130"/>
        <v>85.373999999999995</v>
      </c>
      <c r="AU52" s="21">
        <f t="shared" ca="1" si="131"/>
        <v>84.765999999999991</v>
      </c>
      <c r="AV52" s="21">
        <f t="shared" ca="1" si="132"/>
        <v>80.736000000000004</v>
      </c>
      <c r="AW52" s="21">
        <f t="shared" ca="1" si="133"/>
        <v>80.403999999999996</v>
      </c>
      <c r="AX52" s="21">
        <f t="shared" ca="1" si="134"/>
        <v>78.418999999999997</v>
      </c>
      <c r="AY52" s="21">
        <f t="shared" ca="1" si="135"/>
        <v>68.012</v>
      </c>
      <c r="AZ52" s="265"/>
      <c r="BA52" s="263"/>
      <c r="BB52" s="263"/>
      <c r="BC52" s="263"/>
      <c r="BD52" s="263"/>
      <c r="BE52" s="263"/>
      <c r="BF52" s="34"/>
      <c r="BG52" s="22">
        <f t="shared" ca="1" si="136"/>
        <v>70.119</v>
      </c>
      <c r="BH52" s="22">
        <f t="shared" ca="1" si="137"/>
        <v>63.832999999999998</v>
      </c>
      <c r="BI52" s="22">
        <f t="shared" ca="1" si="138"/>
        <v>54.339999999999996</v>
      </c>
      <c r="BJ52" s="268"/>
      <c r="BK52" s="22">
        <f t="shared" ca="1" si="70"/>
        <v>48.123000000000005</v>
      </c>
      <c r="BL52" s="22">
        <f t="shared" ca="1" si="71"/>
        <v>47.215000000000003</v>
      </c>
      <c r="BM52" s="22">
        <f t="shared" ca="1" si="72"/>
        <v>50.74</v>
      </c>
      <c r="BN52" s="262"/>
      <c r="BO52" s="262"/>
      <c r="BP52" s="33">
        <f t="shared" ca="1" si="73"/>
        <v>800</v>
      </c>
      <c r="BQ52" s="159">
        <f t="shared" ca="1" si="121"/>
        <v>320</v>
      </c>
      <c r="BR52" s="34"/>
      <c r="BS52" s="34"/>
      <c r="BT52" s="4">
        <f t="shared" ca="1" si="75"/>
        <v>340</v>
      </c>
      <c r="BU52" s="4">
        <f t="shared" ca="1" si="76"/>
        <v>150</v>
      </c>
      <c r="BV52" s="34"/>
      <c r="BW52" s="4">
        <f t="shared" ca="1" si="77"/>
        <v>130</v>
      </c>
      <c r="BX52" s="8">
        <f t="shared" ca="1" si="78"/>
        <v>100</v>
      </c>
      <c r="BY52" s="34"/>
      <c r="BZ52" s="4">
        <f t="shared" ca="1" si="80"/>
        <v>10</v>
      </c>
      <c r="CA52" s="4">
        <f t="shared" ca="1" si="122"/>
        <v>3700</v>
      </c>
      <c r="CB52" s="4">
        <f t="shared" ca="1" si="81"/>
        <v>2500</v>
      </c>
      <c r="CC52" s="4">
        <f t="shared" ca="1" si="82"/>
        <v>12</v>
      </c>
      <c r="CD52" s="4">
        <f t="shared" ca="1" si="83"/>
        <v>30</v>
      </c>
      <c r="CE52" s="4">
        <f t="shared" ca="1" si="84"/>
        <v>230</v>
      </c>
      <c r="CF52" s="4">
        <f t="shared" ca="1" si="85"/>
        <v>2200</v>
      </c>
      <c r="CG52" s="4">
        <f t="shared" ca="1" si="86"/>
        <v>10</v>
      </c>
      <c r="CH52" s="4">
        <f t="shared" ca="1" si="87"/>
        <v>400</v>
      </c>
      <c r="CI52" s="4">
        <f t="shared" ca="1" si="88"/>
        <v>200</v>
      </c>
      <c r="CJ52" s="4">
        <f t="shared" ca="1" si="89"/>
        <v>25</v>
      </c>
      <c r="CK52" s="4">
        <f t="shared" ca="1" si="90"/>
        <v>20</v>
      </c>
      <c r="CL52" s="4">
        <f t="shared" ca="1" si="91"/>
        <v>800</v>
      </c>
      <c r="CM52" s="4">
        <f t="shared" ca="1" si="92"/>
        <v>700</v>
      </c>
      <c r="CN52" s="4">
        <f t="shared" ca="1" si="93"/>
        <v>15</v>
      </c>
      <c r="CO52" s="34"/>
      <c r="CP52" s="4">
        <f t="shared" ca="1" si="118"/>
        <v>250</v>
      </c>
      <c r="CQ52" s="4">
        <f t="shared" ca="1" si="94"/>
        <v>3800</v>
      </c>
      <c r="CR52" s="4">
        <f t="shared" ca="1" si="95"/>
        <v>2500</v>
      </c>
      <c r="CS52" s="4">
        <f t="shared" ca="1" si="96"/>
        <v>8</v>
      </c>
      <c r="CT52" s="4">
        <f t="shared" ca="1" si="97"/>
        <v>30</v>
      </c>
      <c r="CU52" s="4">
        <f t="shared" ca="1" si="98"/>
        <v>50</v>
      </c>
      <c r="CV52" s="4">
        <f t="shared" ca="1" si="99"/>
        <v>25</v>
      </c>
      <c r="CW52" s="4">
        <f t="shared" ca="1" si="100"/>
        <v>10</v>
      </c>
      <c r="CX52" s="4">
        <f t="shared" ca="1" si="101"/>
        <v>10</v>
      </c>
      <c r="CY52" s="4">
        <f t="shared" ca="1" si="102"/>
        <v>900</v>
      </c>
      <c r="CZ52" s="4">
        <f t="shared" ca="1" si="103"/>
        <v>4000</v>
      </c>
      <c r="DA52" s="4">
        <f t="shared" ca="1" si="104"/>
        <v>12</v>
      </c>
      <c r="DB52" s="4">
        <f t="shared" ca="1" si="105"/>
        <v>250</v>
      </c>
      <c r="DC52" s="4">
        <f t="shared" ca="1" si="106"/>
        <v>160</v>
      </c>
      <c r="DD52" s="4">
        <f t="shared" ca="1" si="107"/>
        <v>100</v>
      </c>
      <c r="DE52" s="34"/>
      <c r="DF52" s="4">
        <f t="shared" ca="1" si="52"/>
        <v>1000</v>
      </c>
      <c r="DG52" s="4">
        <f t="shared" ca="1" si="53"/>
        <v>1000</v>
      </c>
      <c r="DH52" s="4">
        <f t="shared" ca="1" si="54"/>
        <v>400</v>
      </c>
      <c r="DI52" s="4">
        <f t="shared" ca="1" si="55"/>
        <v>1700</v>
      </c>
      <c r="DJ52" s="4">
        <f t="shared" ca="1" si="56"/>
        <v>1200</v>
      </c>
      <c r="DK52" s="36"/>
      <c r="DL52" s="34"/>
      <c r="DM52" s="34"/>
      <c r="DN52" s="34"/>
      <c r="DO52" s="34"/>
      <c r="DP52" s="34"/>
      <c r="DQ52" s="34"/>
      <c r="DR52" s="4">
        <f t="shared" ca="1" si="108"/>
        <v>12</v>
      </c>
      <c r="DS52" s="4">
        <f t="shared" ca="1" si="109"/>
        <v>15</v>
      </c>
      <c r="DT52" s="4">
        <f t="shared" ca="1" si="110"/>
        <v>12</v>
      </c>
      <c r="DU52" s="36"/>
      <c r="DV52" s="8">
        <f t="shared" ca="1" si="129"/>
        <v>220</v>
      </c>
      <c r="DW52" s="266"/>
      <c r="DX52" s="162">
        <f t="shared" ca="1" si="113"/>
        <v>250</v>
      </c>
      <c r="DY52" s="4">
        <f t="shared" ca="1" si="114"/>
        <v>250</v>
      </c>
      <c r="DZ52" s="4">
        <f t="shared" ca="1" si="115"/>
        <v>290</v>
      </c>
      <c r="EA52" s="4">
        <f t="shared" ca="1" si="116"/>
        <v>380</v>
      </c>
      <c r="EB52" s="4">
        <f t="shared" ca="1" si="117"/>
        <v>450</v>
      </c>
      <c r="ED52" s="274"/>
      <c r="EE52" s="13" t="s">
        <v>197</v>
      </c>
      <c r="EF52" s="14">
        <f>4+100.442</f>
        <v>104.44199999999999</v>
      </c>
    </row>
    <row r="53" spans="1:136" x14ac:dyDescent="0.15">
      <c r="A53" s="6" t="s">
        <v>403</v>
      </c>
      <c r="B53" s="3">
        <f t="shared" ca="1" si="65"/>
        <v>44186</v>
      </c>
      <c r="C53" s="36"/>
      <c r="D53" s="36"/>
      <c r="E53" s="21">
        <f t="shared" ca="1" si="0"/>
        <v>53.366999999999997</v>
      </c>
      <c r="F53" s="21">
        <f t="shared" ca="1" si="66"/>
        <v>48.444000000000003</v>
      </c>
      <c r="G53" s="36"/>
      <c r="H53" s="36"/>
      <c r="I53" s="21">
        <f t="shared" ca="1" si="1"/>
        <v>51.954999999999991</v>
      </c>
      <c r="J53" s="21">
        <f t="shared" ca="1" si="2"/>
        <v>46.173000000000002</v>
      </c>
      <c r="K53" s="36"/>
      <c r="L53" s="21">
        <f t="shared" ca="1" si="4"/>
        <v>72.301000000000002</v>
      </c>
      <c r="M53" s="21">
        <f t="shared" ca="1" si="5"/>
        <v>64.682999999999993</v>
      </c>
      <c r="N53" s="100">
        <f t="shared" ca="1" si="6"/>
        <v>71.514999999999986</v>
      </c>
      <c r="O53" s="21">
        <f t="shared" ca="1" si="7"/>
        <v>66.055000000000007</v>
      </c>
      <c r="P53" s="4">
        <f t="shared" ca="1" si="8"/>
        <v>57.314999999999998</v>
      </c>
      <c r="Q53" s="21">
        <f t="shared" ca="1" si="9"/>
        <v>54.162000000000006</v>
      </c>
      <c r="R53" s="21">
        <f t="shared" ca="1" si="10"/>
        <v>50.033999999999992</v>
      </c>
      <c r="S53" s="21">
        <f t="shared" ca="1" si="11"/>
        <v>62.230000000000004</v>
      </c>
      <c r="T53" s="21">
        <f t="shared" ca="1" si="12"/>
        <v>55.582000000000008</v>
      </c>
      <c r="U53" s="21">
        <f t="shared" ca="1" si="13"/>
        <v>52.189000000000007</v>
      </c>
      <c r="V53" s="21">
        <f t="shared" ca="1" si="14"/>
        <v>49.701000000000001</v>
      </c>
      <c r="W53" s="21">
        <f t="shared" ca="1" si="67"/>
        <v>50.063000000000002</v>
      </c>
      <c r="X53" s="21">
        <f t="shared" ca="1" si="68"/>
        <v>51.936</v>
      </c>
      <c r="Y53" s="100">
        <f t="shared" ca="1" si="15"/>
        <v>52.317000000000007</v>
      </c>
      <c r="Z53" s="21">
        <f t="shared" ca="1" si="69"/>
        <v>48.551000000000002</v>
      </c>
      <c r="AA53" s="21">
        <f t="shared" ca="1" si="16"/>
        <v>51.112000000000002</v>
      </c>
      <c r="AB53" s="21">
        <f t="shared" ca="1" si="17"/>
        <v>49.813000000000002</v>
      </c>
      <c r="AC53" s="21">
        <f t="shared" ca="1" si="18"/>
        <v>49.737000000000002</v>
      </c>
      <c r="AD53" s="4">
        <f t="shared" ca="1" si="19"/>
        <v>79.253</v>
      </c>
      <c r="AE53" s="21">
        <f t="shared" ca="1" si="20"/>
        <v>72.540000000000006</v>
      </c>
      <c r="AF53" s="21">
        <f t="shared" ca="1" si="21"/>
        <v>73.855999999999995</v>
      </c>
      <c r="AG53" s="21">
        <f t="shared" ca="1" si="22"/>
        <v>67.781000000000006</v>
      </c>
      <c r="AH53" s="101">
        <f t="shared" ca="1" si="23"/>
        <v>60.133000000000003</v>
      </c>
      <c r="AI53" s="21">
        <f t="shared" ca="1" si="24"/>
        <v>60.469000000000001</v>
      </c>
      <c r="AJ53" s="21">
        <f t="shared" ca="1" si="25"/>
        <v>54.976999999999997</v>
      </c>
      <c r="AK53" s="21">
        <f t="shared" ca="1" si="26"/>
        <v>51.396999999999991</v>
      </c>
      <c r="AL53" s="21">
        <f t="shared" ca="1" si="27"/>
        <v>49.945999999999998</v>
      </c>
      <c r="AM53" s="21">
        <f t="shared" ca="1" si="28"/>
        <v>73.078000000000003</v>
      </c>
      <c r="AN53" s="21">
        <f t="shared" ca="1" si="29"/>
        <v>70.936000000000007</v>
      </c>
      <c r="AO53" s="21">
        <f t="shared" ca="1" si="30"/>
        <v>60.441999999999993</v>
      </c>
      <c r="AP53" s="21">
        <f t="shared" ca="1" si="31"/>
        <v>52.033000000000001</v>
      </c>
      <c r="AQ53" s="21">
        <f t="shared" ca="1" si="32"/>
        <v>56.413000000000004</v>
      </c>
      <c r="AR53" s="21">
        <f t="shared" ca="1" si="33"/>
        <v>51.606000000000002</v>
      </c>
      <c r="AS53" s="21">
        <f t="shared" ca="1" si="34"/>
        <v>47.603999999999999</v>
      </c>
      <c r="AT53" s="21">
        <f t="shared" ca="1" si="130"/>
        <v>85.311999999999998</v>
      </c>
      <c r="AU53" s="21">
        <f t="shared" ca="1" si="131"/>
        <v>84.705999999999989</v>
      </c>
      <c r="AV53" s="21">
        <f t="shared" ca="1" si="132"/>
        <v>80.570999999999998</v>
      </c>
      <c r="AW53" s="21">
        <f t="shared" ca="1" si="133"/>
        <v>80.239999999999995</v>
      </c>
      <c r="AX53" s="21">
        <f t="shared" ca="1" si="134"/>
        <v>78.251000000000005</v>
      </c>
      <c r="AY53" s="21">
        <f t="shared" ca="1" si="135"/>
        <v>67.698000000000008</v>
      </c>
      <c r="AZ53" s="265"/>
      <c r="BA53" s="263"/>
      <c r="BB53" s="263"/>
      <c r="BC53" s="263"/>
      <c r="BD53" s="263"/>
      <c r="BE53" s="263"/>
      <c r="BF53" s="34"/>
      <c r="BG53" s="22">
        <f t="shared" ca="1" si="136"/>
        <v>70.054999999999993</v>
      </c>
      <c r="BH53" s="22">
        <f t="shared" ca="1" si="137"/>
        <v>63.710999999999999</v>
      </c>
      <c r="BI53" s="22">
        <f t="shared" ca="1" si="138"/>
        <v>54.292000000000002</v>
      </c>
      <c r="BJ53" s="268"/>
      <c r="BK53" s="22">
        <f t="shared" ca="1" si="70"/>
        <v>48.091999999999999</v>
      </c>
      <c r="BL53" s="22">
        <f t="shared" ca="1" si="71"/>
        <v>47.179000000000002</v>
      </c>
      <c r="BM53" s="22">
        <f t="shared" ca="1" si="72"/>
        <v>49.769000000000005</v>
      </c>
      <c r="BN53" s="262"/>
      <c r="BO53" s="262"/>
      <c r="BP53" s="33">
        <f t="shared" ca="1" si="73"/>
        <v>700</v>
      </c>
      <c r="BQ53" s="159">
        <f t="shared" ca="1" si="121"/>
        <v>380</v>
      </c>
      <c r="BR53" s="34"/>
      <c r="BS53" s="34"/>
      <c r="BT53" s="4">
        <f t="shared" ca="1" si="75"/>
        <v>400</v>
      </c>
      <c r="BU53" s="4">
        <f t="shared" ca="1" si="76"/>
        <v>160</v>
      </c>
      <c r="BV53" s="34"/>
      <c r="BW53" s="4">
        <f t="shared" ca="1" si="77"/>
        <v>130</v>
      </c>
      <c r="BX53" s="8">
        <f t="shared" ca="1" si="78"/>
        <v>500</v>
      </c>
      <c r="BY53" s="34"/>
      <c r="BZ53" s="4">
        <f t="shared" ca="1" si="80"/>
        <v>40</v>
      </c>
      <c r="CA53" s="4">
        <f t="shared" ca="1" si="122"/>
        <v>3500</v>
      </c>
      <c r="CB53" s="4">
        <f t="shared" ca="1" si="81"/>
        <v>2300</v>
      </c>
      <c r="CC53" s="4">
        <f t="shared" ca="1" si="82"/>
        <v>15</v>
      </c>
      <c r="CD53" s="4">
        <f t="shared" ca="1" si="83"/>
        <v>35</v>
      </c>
      <c r="CE53" s="4">
        <f t="shared" ca="1" si="84"/>
        <v>300</v>
      </c>
      <c r="CF53" s="4">
        <f t="shared" ca="1" si="85"/>
        <v>2300</v>
      </c>
      <c r="CG53" s="4">
        <f t="shared" ca="1" si="86"/>
        <v>10</v>
      </c>
      <c r="CH53" s="4">
        <f t="shared" ca="1" si="87"/>
        <v>400</v>
      </c>
      <c r="CI53" s="4">
        <f t="shared" ca="1" si="88"/>
        <v>200</v>
      </c>
      <c r="CJ53" s="4">
        <f t="shared" ca="1" si="89"/>
        <v>25</v>
      </c>
      <c r="CK53" s="4">
        <f t="shared" ca="1" si="90"/>
        <v>15</v>
      </c>
      <c r="CL53" s="4">
        <f t="shared" ca="1" si="91"/>
        <v>1000</v>
      </c>
      <c r="CM53" s="4">
        <f t="shared" ca="1" si="92"/>
        <v>900</v>
      </c>
      <c r="CN53" s="4">
        <f t="shared" ca="1" si="93"/>
        <v>12</v>
      </c>
      <c r="CO53" s="34"/>
      <c r="CP53" s="4">
        <f t="shared" ca="1" si="118"/>
        <v>230</v>
      </c>
      <c r="CQ53" s="4">
        <f t="shared" ca="1" si="94"/>
        <v>3500</v>
      </c>
      <c r="CR53" s="4">
        <f t="shared" ca="1" si="95"/>
        <v>1200</v>
      </c>
      <c r="CS53" s="4">
        <f t="shared" ca="1" si="96"/>
        <v>10</v>
      </c>
      <c r="CT53" s="4">
        <f t="shared" ca="1" si="97"/>
        <v>60</v>
      </c>
      <c r="CU53" s="4">
        <f t="shared" ca="1" si="98"/>
        <v>60</v>
      </c>
      <c r="CV53" s="4">
        <f t="shared" ca="1" si="99"/>
        <v>20</v>
      </c>
      <c r="CW53" s="4">
        <f t="shared" ca="1" si="100"/>
        <v>10</v>
      </c>
      <c r="CX53" s="4">
        <f t="shared" ca="1" si="101"/>
        <v>10</v>
      </c>
      <c r="CY53" s="4">
        <f t="shared" ca="1" si="102"/>
        <v>500</v>
      </c>
      <c r="CZ53" s="4">
        <f t="shared" ca="1" si="103"/>
        <v>3000</v>
      </c>
      <c r="DA53" s="4">
        <f t="shared" ca="1" si="104"/>
        <v>12</v>
      </c>
      <c r="DB53" s="4">
        <f t="shared" ca="1" si="105"/>
        <v>480</v>
      </c>
      <c r="DC53" s="4">
        <f t="shared" ca="1" si="106"/>
        <v>180</v>
      </c>
      <c r="DD53" s="4">
        <f t="shared" ca="1" si="107"/>
        <v>130</v>
      </c>
      <c r="DE53" s="34"/>
      <c r="DF53" s="4">
        <f t="shared" ca="1" si="52"/>
        <v>900</v>
      </c>
      <c r="DG53" s="4">
        <f t="shared" ca="1" si="53"/>
        <v>800</v>
      </c>
      <c r="DH53" s="4">
        <f t="shared" ca="1" si="54"/>
        <v>400</v>
      </c>
      <c r="DI53" s="4">
        <f t="shared" ca="1" si="55"/>
        <v>1800</v>
      </c>
      <c r="DJ53" s="4">
        <f t="shared" ca="1" si="56"/>
        <v>1000</v>
      </c>
      <c r="DK53" s="36"/>
      <c r="DL53" s="34"/>
      <c r="DM53" s="34"/>
      <c r="DN53" s="34"/>
      <c r="DO53" s="34"/>
      <c r="DP53" s="34"/>
      <c r="DQ53" s="34"/>
      <c r="DR53" s="4">
        <f t="shared" ca="1" si="108"/>
        <v>15</v>
      </c>
      <c r="DS53" s="4">
        <f t="shared" ca="1" si="109"/>
        <v>12</v>
      </c>
      <c r="DT53" s="4">
        <f t="shared" ca="1" si="110"/>
        <v>12</v>
      </c>
      <c r="DU53" s="36"/>
      <c r="DV53" s="8">
        <f t="shared" ca="1" si="129"/>
        <v>220</v>
      </c>
      <c r="DW53" s="266"/>
      <c r="DX53" s="162">
        <f t="shared" ca="1" si="113"/>
        <v>250</v>
      </c>
      <c r="DY53" s="4">
        <f t="shared" ca="1" si="114"/>
        <v>250</v>
      </c>
      <c r="DZ53" s="4">
        <f t="shared" ca="1" si="115"/>
        <v>400</v>
      </c>
      <c r="EA53" s="4">
        <f t="shared" ca="1" si="116"/>
        <v>400</v>
      </c>
      <c r="EB53" s="4">
        <f t="shared" ca="1" si="117"/>
        <v>400</v>
      </c>
      <c r="ED53" s="272" t="s">
        <v>96</v>
      </c>
      <c r="EE53" s="10" t="s">
        <v>198</v>
      </c>
      <c r="EF53" s="11">
        <v>103.765</v>
      </c>
    </row>
    <row r="54" spans="1:136" x14ac:dyDescent="0.15">
      <c r="A54" s="9" t="s">
        <v>406</v>
      </c>
      <c r="B54" s="3">
        <f t="shared" ca="1" si="65"/>
        <v>44193</v>
      </c>
      <c r="C54" s="36"/>
      <c r="D54" s="36"/>
      <c r="E54" s="21">
        <f t="shared" ca="1" si="0"/>
        <v>53.259</v>
      </c>
      <c r="F54" s="21">
        <f t="shared" ca="1" si="66"/>
        <v>48.429000000000002</v>
      </c>
      <c r="G54" s="36"/>
      <c r="H54" s="36"/>
      <c r="I54" s="21">
        <f t="shared" ca="1" si="1"/>
        <v>51.86999999999999</v>
      </c>
      <c r="J54" s="21">
        <f t="shared" ca="1" si="2"/>
        <v>46.143000000000001</v>
      </c>
      <c r="K54" s="36"/>
      <c r="L54" s="21">
        <f t="shared" ca="1" si="4"/>
        <v>72.259999999999991</v>
      </c>
      <c r="M54" s="21">
        <f t="shared" ca="1" si="5"/>
        <v>64.646999999999991</v>
      </c>
      <c r="N54" s="100">
        <f t="shared" ca="1" si="6"/>
        <v>71.512999999999991</v>
      </c>
      <c r="O54" s="21">
        <f t="shared" ca="1" si="7"/>
        <v>66</v>
      </c>
      <c r="P54" s="4">
        <f t="shared" ca="1" si="8"/>
        <v>57.288999999999994</v>
      </c>
      <c r="Q54" s="21">
        <f t="shared" ca="1" si="9"/>
        <v>54.134</v>
      </c>
      <c r="R54" s="21">
        <f t="shared" ca="1" si="10"/>
        <v>49.982999999999997</v>
      </c>
      <c r="S54" s="21">
        <f t="shared" ca="1" si="11"/>
        <v>62.155000000000001</v>
      </c>
      <c r="T54" s="21">
        <f t="shared" ca="1" si="12"/>
        <v>55.360000000000007</v>
      </c>
      <c r="U54" s="21">
        <f t="shared" ca="1" si="13"/>
        <v>52.181000000000004</v>
      </c>
      <c r="V54" s="21">
        <f t="shared" ca="1" si="14"/>
        <v>49.667999999999999</v>
      </c>
      <c r="W54" s="21">
        <f t="shared" ca="1" si="67"/>
        <v>49.994999999999997</v>
      </c>
      <c r="X54" s="21">
        <f t="shared" ca="1" si="68"/>
        <v>51.689</v>
      </c>
      <c r="Y54" s="100">
        <f t="shared" ca="1" si="15"/>
        <v>52.290000000000006</v>
      </c>
      <c r="Z54" s="21">
        <f t="shared" ca="1" si="69"/>
        <v>48.509</v>
      </c>
      <c r="AA54" s="21">
        <f t="shared" ca="1" si="16"/>
        <v>51.085000000000001</v>
      </c>
      <c r="AB54" s="21">
        <f t="shared" ca="1" si="17"/>
        <v>49.808999999999997</v>
      </c>
      <c r="AC54" s="21">
        <f t="shared" ca="1" si="18"/>
        <v>49.71</v>
      </c>
      <c r="AD54" s="4">
        <f t="shared" ca="1" si="19"/>
        <v>79.248999999999995</v>
      </c>
      <c r="AE54" s="21">
        <f t="shared" ca="1" si="20"/>
        <v>72.475999999999999</v>
      </c>
      <c r="AF54" s="21">
        <f t="shared" ca="1" si="21"/>
        <v>73.820000000000007</v>
      </c>
      <c r="AG54" s="21">
        <f t="shared" ca="1" si="22"/>
        <v>67.713999999999999</v>
      </c>
      <c r="AH54" s="101">
        <f t="shared" ca="1" si="23"/>
        <v>60.064999999999998</v>
      </c>
      <c r="AI54" s="21">
        <f t="shared" ca="1" si="24"/>
        <v>60.45</v>
      </c>
      <c r="AJ54" s="21">
        <f t="shared" ca="1" si="25"/>
        <v>54.86</v>
      </c>
      <c r="AK54" s="21">
        <f t="shared" ca="1" si="26"/>
        <v>51.387999999999991</v>
      </c>
      <c r="AL54" s="21">
        <f t="shared" ca="1" si="27"/>
        <v>49.934000000000005</v>
      </c>
      <c r="AM54" s="21">
        <f t="shared" ca="1" si="28"/>
        <v>73.052000000000007</v>
      </c>
      <c r="AN54" s="21">
        <f t="shared" ca="1" si="29"/>
        <v>70.896999999999991</v>
      </c>
      <c r="AO54" s="21">
        <f t="shared" ca="1" si="30"/>
        <v>60.429000000000002</v>
      </c>
      <c r="AP54" s="21">
        <f t="shared" ca="1" si="31"/>
        <v>51.957999999999998</v>
      </c>
      <c r="AQ54" s="21">
        <f t="shared" ca="1" si="32"/>
        <v>56.296000000000006</v>
      </c>
      <c r="AR54" s="21">
        <f t="shared" ca="1" si="33"/>
        <v>51.554000000000002</v>
      </c>
      <c r="AS54" s="21">
        <f t="shared" ca="1" si="34"/>
        <v>47.571000000000005</v>
      </c>
      <c r="AT54" s="21">
        <f t="shared" ca="1" si="130"/>
        <v>85.293999999999997</v>
      </c>
      <c r="AU54" s="21">
        <f t="shared" ca="1" si="131"/>
        <v>84.731999999999999</v>
      </c>
      <c r="AV54" s="21">
        <f t="shared" ca="1" si="132"/>
        <v>80.463999999999999</v>
      </c>
      <c r="AW54" s="21">
        <f t="shared" ca="1" si="133"/>
        <v>80.174999999999997</v>
      </c>
      <c r="AX54" s="21">
        <f t="shared" ca="1" si="134"/>
        <v>78.218999999999994</v>
      </c>
      <c r="AY54" s="21">
        <f t="shared" ca="1" si="135"/>
        <v>67.658000000000001</v>
      </c>
      <c r="AZ54" s="265"/>
      <c r="BA54" s="263"/>
      <c r="BB54" s="263"/>
      <c r="BC54" s="263"/>
      <c r="BD54" s="263"/>
      <c r="BE54" s="263"/>
      <c r="BF54" s="34"/>
      <c r="BG54" s="22">
        <f t="shared" ca="1" si="136"/>
        <v>70.052999999999997</v>
      </c>
      <c r="BH54" s="22">
        <f t="shared" ca="1" si="137"/>
        <v>63.713999999999999</v>
      </c>
      <c r="BI54" s="22">
        <f t="shared" ca="1" si="138"/>
        <v>54.247999999999998</v>
      </c>
      <c r="BJ54" s="268"/>
      <c r="BK54" s="22">
        <f t="shared" ca="1" si="70"/>
        <v>47.974999999999994</v>
      </c>
      <c r="BL54" s="22">
        <f t="shared" ca="1" si="71"/>
        <v>47.029000000000003</v>
      </c>
      <c r="BM54" s="22">
        <f t="shared" ca="1" si="72"/>
        <v>49.758000000000003</v>
      </c>
      <c r="BN54" s="262"/>
      <c r="BO54" s="262"/>
      <c r="BP54" s="33">
        <f t="shared" ca="1" si="73"/>
        <v>900</v>
      </c>
      <c r="BQ54" s="159">
        <f t="shared" ca="1" si="121"/>
        <v>350</v>
      </c>
      <c r="BR54" s="34"/>
      <c r="BS54" s="34"/>
      <c r="BT54" s="4">
        <f t="shared" ca="1" si="75"/>
        <v>350</v>
      </c>
      <c r="BU54" s="4">
        <f t="shared" ca="1" si="76"/>
        <v>190</v>
      </c>
      <c r="BV54" s="34"/>
      <c r="BW54" s="4">
        <f t="shared" ca="1" si="77"/>
        <v>130</v>
      </c>
      <c r="BX54" s="8">
        <f t="shared" ca="1" si="78"/>
        <v>110</v>
      </c>
      <c r="BY54" s="34"/>
      <c r="BZ54" s="4">
        <f t="shared" ca="1" si="80"/>
        <v>12</v>
      </c>
      <c r="CA54" s="4">
        <f t="shared" ca="1" si="122"/>
        <v>3500</v>
      </c>
      <c r="CB54" s="4">
        <f t="shared" ca="1" si="81"/>
        <v>2500</v>
      </c>
      <c r="CC54" s="4">
        <f t="shared" ca="1" si="82"/>
        <v>12</v>
      </c>
      <c r="CD54" s="4">
        <f t="shared" ca="1" si="83"/>
        <v>50</v>
      </c>
      <c r="CE54" s="4">
        <f t="shared" ca="1" si="84"/>
        <v>300</v>
      </c>
      <c r="CF54" s="4">
        <f t="shared" ca="1" si="85"/>
        <v>2200</v>
      </c>
      <c r="CG54" s="4">
        <f t="shared" ca="1" si="86"/>
        <v>10</v>
      </c>
      <c r="CH54" s="4">
        <f t="shared" ca="1" si="87"/>
        <v>400</v>
      </c>
      <c r="CI54" s="4">
        <f t="shared" ca="1" si="88"/>
        <v>210</v>
      </c>
      <c r="CJ54" s="4">
        <f t="shared" ca="1" si="89"/>
        <v>30</v>
      </c>
      <c r="CK54" s="4">
        <f t="shared" ca="1" si="90"/>
        <v>20</v>
      </c>
      <c r="CL54" s="4">
        <f t="shared" ca="1" si="91"/>
        <v>1100</v>
      </c>
      <c r="CM54" s="4">
        <f t="shared" ca="1" si="92"/>
        <v>900</v>
      </c>
      <c r="CN54" s="4">
        <f t="shared" ca="1" si="93"/>
        <v>12</v>
      </c>
      <c r="CO54" s="34"/>
      <c r="CP54" s="4">
        <f t="shared" ca="1" si="118"/>
        <v>320</v>
      </c>
      <c r="CQ54" s="4">
        <f t="shared" ca="1" si="94"/>
        <v>3800</v>
      </c>
      <c r="CR54" s="4">
        <f t="shared" ca="1" si="95"/>
        <v>2900</v>
      </c>
      <c r="CS54" s="4">
        <f t="shared" ca="1" si="96"/>
        <v>10</v>
      </c>
      <c r="CT54" s="4">
        <f t="shared" ca="1" si="97"/>
        <v>35</v>
      </c>
      <c r="CU54" s="4">
        <f t="shared" ca="1" si="98"/>
        <v>60</v>
      </c>
      <c r="CV54" s="4">
        <f t="shared" ca="1" si="99"/>
        <v>25</v>
      </c>
      <c r="CW54" s="4">
        <f t="shared" ca="1" si="100"/>
        <v>10</v>
      </c>
      <c r="CX54" s="4">
        <f t="shared" ca="1" si="101"/>
        <v>12</v>
      </c>
      <c r="CY54" s="4">
        <f t="shared" ca="1" si="102"/>
        <v>900</v>
      </c>
      <c r="CZ54" s="4">
        <f t="shared" ca="1" si="103"/>
        <v>4000</v>
      </c>
      <c r="DA54" s="4">
        <f t="shared" ca="1" si="104"/>
        <v>15</v>
      </c>
      <c r="DB54" s="4">
        <f t="shared" ca="1" si="105"/>
        <v>460</v>
      </c>
      <c r="DC54" s="4">
        <f t="shared" ca="1" si="106"/>
        <v>200</v>
      </c>
      <c r="DD54" s="4">
        <f t="shared" ca="1" si="107"/>
        <v>110</v>
      </c>
      <c r="DE54" s="34"/>
      <c r="DF54" s="4">
        <f t="shared" ca="1" si="52"/>
        <v>1000</v>
      </c>
      <c r="DG54" s="4">
        <f t="shared" ca="1" si="53"/>
        <v>800</v>
      </c>
      <c r="DH54" s="4">
        <f t="shared" ca="1" si="54"/>
        <v>380</v>
      </c>
      <c r="DI54" s="4">
        <f t="shared" ca="1" si="55"/>
        <v>1800</v>
      </c>
      <c r="DJ54" s="4">
        <f t="shared" ca="1" si="56"/>
        <v>1100</v>
      </c>
      <c r="DK54" s="36"/>
      <c r="DL54" s="34"/>
      <c r="DM54" s="34"/>
      <c r="DN54" s="34"/>
      <c r="DO54" s="34"/>
      <c r="DP54" s="34"/>
      <c r="DQ54" s="34"/>
      <c r="DR54" s="4">
        <f t="shared" ca="1" si="108"/>
        <v>20</v>
      </c>
      <c r="DS54" s="4">
        <f t="shared" ca="1" si="109"/>
        <v>12</v>
      </c>
      <c r="DT54" s="4">
        <f t="shared" ca="1" si="110"/>
        <v>15</v>
      </c>
      <c r="DU54" s="36"/>
      <c r="DV54" s="8">
        <f t="shared" ca="1" si="129"/>
        <v>200</v>
      </c>
      <c r="DW54" s="266"/>
      <c r="DX54" s="162">
        <f t="shared" ca="1" si="113"/>
        <v>260</v>
      </c>
      <c r="DY54" s="4">
        <f t="shared" ca="1" si="114"/>
        <v>220</v>
      </c>
      <c r="DZ54" s="4">
        <f t="shared" ca="1" si="115"/>
        <v>210</v>
      </c>
      <c r="EA54" s="4">
        <f t="shared" ca="1" si="116"/>
        <v>350</v>
      </c>
      <c r="EB54" s="4">
        <f t="shared" ca="1" si="117"/>
        <v>220</v>
      </c>
      <c r="ED54" s="273"/>
      <c r="EE54" s="10" t="s">
        <v>281</v>
      </c>
      <c r="EF54" s="12">
        <v>103.82</v>
      </c>
    </row>
    <row r="55" spans="1:136" x14ac:dyDescent="0.15">
      <c r="ED55" s="273"/>
      <c r="EE55" t="s">
        <v>199</v>
      </c>
      <c r="EF55" s="12">
        <v>103.845</v>
      </c>
    </row>
    <row r="56" spans="1:136" x14ac:dyDescent="0.15">
      <c r="A56" s="34"/>
      <c r="B56" t="s">
        <v>407</v>
      </c>
      <c r="ED56" s="273"/>
      <c r="EE56" t="s">
        <v>200</v>
      </c>
      <c r="EF56" s="12">
        <v>103.86199999999999</v>
      </c>
    </row>
    <row r="57" spans="1:136" x14ac:dyDescent="0.15">
      <c r="ED57" s="273"/>
      <c r="EE57" t="s">
        <v>201</v>
      </c>
      <c r="EF57" s="12">
        <v>103.848</v>
      </c>
    </row>
    <row r="58" spans="1:136" x14ac:dyDescent="0.15">
      <c r="BQ58" s="8"/>
      <c r="BR58" t="s">
        <v>210</v>
      </c>
      <c r="BU58" t="s">
        <v>210</v>
      </c>
      <c r="ED58" s="274"/>
      <c r="EE58" s="13" t="s">
        <v>202</v>
      </c>
      <c r="EF58" s="14">
        <v>103.831</v>
      </c>
    </row>
    <row r="59" spans="1:136" x14ac:dyDescent="0.15">
      <c r="A59" t="s">
        <v>279</v>
      </c>
      <c r="ED59" s="272" t="s">
        <v>97</v>
      </c>
      <c r="EE59" s="10" t="s">
        <v>203</v>
      </c>
      <c r="EF59" s="11">
        <v>75.186999999999998</v>
      </c>
    </row>
    <row r="60" spans="1:136" x14ac:dyDescent="0.15">
      <c r="ED60" s="273"/>
      <c r="EE60" t="s">
        <v>204</v>
      </c>
      <c r="EF60" s="12">
        <v>74.646000000000001</v>
      </c>
    </row>
    <row r="61" spans="1:136" x14ac:dyDescent="0.15">
      <c r="A61" t="s">
        <v>301</v>
      </c>
      <c r="ED61" s="274"/>
      <c r="EE61" s="13" t="s">
        <v>205</v>
      </c>
      <c r="EF61" s="14">
        <v>74.91</v>
      </c>
    </row>
    <row r="62" spans="1:136" x14ac:dyDescent="0.15">
      <c r="A62" t="s">
        <v>303</v>
      </c>
      <c r="ED62" s="272" t="s">
        <v>109</v>
      </c>
      <c r="EE62" s="10" t="s">
        <v>206</v>
      </c>
      <c r="EF62" s="10">
        <v>65.558999999999997</v>
      </c>
    </row>
    <row r="63" spans="1:136" x14ac:dyDescent="0.15">
      <c r="A63" t="s">
        <v>319</v>
      </c>
      <c r="ED63" s="274"/>
      <c r="EE63" s="13" t="s">
        <v>207</v>
      </c>
      <c r="EF63" s="13">
        <v>65.613</v>
      </c>
    </row>
    <row r="64" spans="1:136" x14ac:dyDescent="0.15">
      <c r="A64" t="s">
        <v>336</v>
      </c>
    </row>
    <row r="65" spans="1:136" x14ac:dyDescent="0.15">
      <c r="A65" t="s">
        <v>346</v>
      </c>
      <c r="ED65" s="272" t="s">
        <v>208</v>
      </c>
      <c r="EE65" s="277"/>
      <c r="EF65" s="10">
        <v>64.757000000000005</v>
      </c>
    </row>
    <row r="66" spans="1:136" x14ac:dyDescent="0.15">
      <c r="A66" t="s">
        <v>353</v>
      </c>
      <c r="ED66" s="274" t="s">
        <v>209</v>
      </c>
      <c r="EE66" s="278"/>
      <c r="EF66" s="13">
        <v>57.34</v>
      </c>
    </row>
    <row r="328" spans="17:17" ht="15" x14ac:dyDescent="0.15">
      <c r="Q328" s="103"/>
    </row>
  </sheetData>
  <mergeCells count="23">
    <mergeCell ref="ED25:ED26"/>
    <mergeCell ref="ED27:ED29"/>
    <mergeCell ref="ED30:ED34"/>
    <mergeCell ref="ED35:ED38"/>
    <mergeCell ref="ED7:ED10"/>
    <mergeCell ref="ED11:ED13"/>
    <mergeCell ref="ED14:ED18"/>
    <mergeCell ref="ED19:ED22"/>
    <mergeCell ref="ED23:ED24"/>
    <mergeCell ref="ED3:ED6"/>
    <mergeCell ref="EE1:EE2"/>
    <mergeCell ref="EF1:EF2"/>
    <mergeCell ref="C1:BM1"/>
    <mergeCell ref="BN1:EB1"/>
    <mergeCell ref="ED1:ED2"/>
    <mergeCell ref="ED62:ED63"/>
    <mergeCell ref="ED65:EE65"/>
    <mergeCell ref="ED66:EE66"/>
    <mergeCell ref="ED39:ED42"/>
    <mergeCell ref="ED43:ED45"/>
    <mergeCell ref="ED46:ED52"/>
    <mergeCell ref="ED53:ED58"/>
    <mergeCell ref="ED59:ED61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43958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16.832000000000001</v>
      </c>
      <c r="E9" s="293">
        <v>21.995000000000001</v>
      </c>
      <c r="F9" s="294"/>
      <c r="G9" s="295"/>
      <c r="H9" s="183" t="s">
        <v>29</v>
      </c>
      <c r="I9" s="81" t="s">
        <v>29</v>
      </c>
      <c r="J9" s="79">
        <v>13.302</v>
      </c>
      <c r="K9" s="293">
        <v>19.128</v>
      </c>
      <c r="L9" s="294"/>
      <c r="M9" s="295"/>
      <c r="N9" s="78" t="s">
        <v>29</v>
      </c>
      <c r="O9" s="79">
        <v>15.904999999999999</v>
      </c>
      <c r="P9" s="293">
        <v>23.863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410</v>
      </c>
      <c r="F11" s="40">
        <v>390</v>
      </c>
      <c r="G11" s="45">
        <v>300</v>
      </c>
      <c r="H11" s="39" t="s">
        <v>29</v>
      </c>
      <c r="I11" s="40" t="s">
        <v>29</v>
      </c>
      <c r="J11" s="40">
        <v>280</v>
      </c>
      <c r="K11" s="40">
        <v>160</v>
      </c>
      <c r="L11" s="40">
        <v>200</v>
      </c>
      <c r="M11" s="45">
        <v>210</v>
      </c>
      <c r="N11" s="39" t="s">
        <v>29</v>
      </c>
      <c r="O11" s="40">
        <v>75</v>
      </c>
      <c r="P11" s="40">
        <v>75</v>
      </c>
      <c r="Q11" s="40">
        <v>75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54.9</v>
      </c>
      <c r="E12" s="95">
        <v>54.4</v>
      </c>
      <c r="F12" s="95">
        <v>54.6</v>
      </c>
      <c r="G12" s="179">
        <v>55.5</v>
      </c>
      <c r="H12" s="46" t="s">
        <v>29</v>
      </c>
      <c r="I12" s="47" t="s">
        <v>29</v>
      </c>
      <c r="J12" s="74">
        <v>28.4</v>
      </c>
      <c r="K12" s="95">
        <v>27</v>
      </c>
      <c r="L12" s="95">
        <v>27</v>
      </c>
      <c r="M12" s="96">
        <v>27.4</v>
      </c>
      <c r="N12" s="46" t="s">
        <v>29</v>
      </c>
      <c r="O12" s="74">
        <v>30.1</v>
      </c>
      <c r="P12" s="74">
        <v>31.8</v>
      </c>
      <c r="Q12" s="74">
        <v>31.7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3.9649999999999999</v>
      </c>
      <c r="C16" s="138">
        <v>10.053000000000001</v>
      </c>
      <c r="D16" s="184">
        <v>19.23</v>
      </c>
      <c r="E16" s="79">
        <v>22.18</v>
      </c>
      <c r="F16" s="293">
        <v>26.481999999999999</v>
      </c>
      <c r="G16" s="294"/>
      <c r="H16" s="295"/>
      <c r="I16" s="78">
        <v>8.0850000000000009</v>
      </c>
      <c r="J16" s="79">
        <v>16.463999999999999</v>
      </c>
      <c r="K16" s="79">
        <v>20</v>
      </c>
      <c r="L16" s="321">
        <v>22.632999999999999</v>
      </c>
      <c r="M16" s="322"/>
      <c r="N16" s="323"/>
      <c r="O16" s="307">
        <v>20.847999999999999</v>
      </c>
      <c r="P16" s="308"/>
      <c r="Q16" s="80">
        <v>18.286999999999999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30</v>
      </c>
      <c r="D18" s="73">
        <v>3000</v>
      </c>
      <c r="E18" s="40">
        <v>2300</v>
      </c>
      <c r="F18" s="40">
        <v>25</v>
      </c>
      <c r="G18" s="40">
        <v>25</v>
      </c>
      <c r="H18" s="45">
        <v>30</v>
      </c>
      <c r="I18" s="40">
        <v>25</v>
      </c>
      <c r="J18" s="40">
        <v>200</v>
      </c>
      <c r="K18" s="40">
        <v>2000</v>
      </c>
      <c r="L18" s="40">
        <v>12</v>
      </c>
      <c r="M18" s="40">
        <v>12</v>
      </c>
      <c r="N18" s="40">
        <v>12</v>
      </c>
      <c r="O18" s="39">
        <v>420</v>
      </c>
      <c r="P18" s="40">
        <v>500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>
        <v>13.7</v>
      </c>
      <c r="C19" s="93">
        <v>24</v>
      </c>
      <c r="D19" s="93">
        <v>54.4</v>
      </c>
      <c r="E19" s="93">
        <v>51</v>
      </c>
      <c r="F19" s="76">
        <v>22.2</v>
      </c>
      <c r="G19" s="76">
        <v>16</v>
      </c>
      <c r="H19" s="109">
        <v>15.1</v>
      </c>
      <c r="I19" s="93">
        <v>21.9</v>
      </c>
      <c r="J19" s="93">
        <v>25.6</v>
      </c>
      <c r="K19" s="93">
        <v>42.3</v>
      </c>
      <c r="L19" s="76">
        <v>15.5</v>
      </c>
      <c r="M19" s="76">
        <v>14</v>
      </c>
      <c r="N19" s="110">
        <v>14</v>
      </c>
      <c r="O19" s="111">
        <v>57.5</v>
      </c>
      <c r="P19" s="76">
        <v>59.2</v>
      </c>
      <c r="Q19" s="97">
        <v>49.2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8.5269999999999992</v>
      </c>
      <c r="C23" s="293">
        <v>12.536</v>
      </c>
      <c r="D23" s="294"/>
      <c r="E23" s="295"/>
      <c r="F23" s="78">
        <v>6.468</v>
      </c>
      <c r="G23" s="79">
        <v>7.9219999999999997</v>
      </c>
      <c r="H23" s="293">
        <v>8.0129999999999999</v>
      </c>
      <c r="I23" s="294"/>
      <c r="J23" s="295"/>
      <c r="K23" s="78">
        <v>22.687999999999999</v>
      </c>
      <c r="L23" s="79">
        <v>29.515999999999998</v>
      </c>
      <c r="M23" s="102">
        <v>27.623000000000001</v>
      </c>
      <c r="N23" s="79">
        <v>33.744999999999997</v>
      </c>
      <c r="O23" s="293">
        <v>40.804000000000002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25</v>
      </c>
      <c r="D25" s="40">
        <v>30</v>
      </c>
      <c r="E25" s="45">
        <v>30</v>
      </c>
      <c r="F25" s="39">
        <v>700</v>
      </c>
      <c r="G25" s="40">
        <v>400</v>
      </c>
      <c r="H25" s="40">
        <v>15</v>
      </c>
      <c r="I25" s="40">
        <v>15</v>
      </c>
      <c r="J25" s="66">
        <v>15</v>
      </c>
      <c r="K25" s="39">
        <v>25</v>
      </c>
      <c r="L25" s="40">
        <v>210</v>
      </c>
      <c r="M25" s="71">
        <v>4100</v>
      </c>
      <c r="N25" s="40">
        <v>2200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26.5</v>
      </c>
      <c r="C26" s="59">
        <v>20</v>
      </c>
      <c r="D26" s="59">
        <v>22.8</v>
      </c>
      <c r="E26" s="60">
        <v>23.1</v>
      </c>
      <c r="F26" s="61">
        <v>28.9</v>
      </c>
      <c r="G26" s="49">
        <v>28.4</v>
      </c>
      <c r="H26" s="59">
        <v>15.3</v>
      </c>
      <c r="I26" s="59">
        <v>13.9</v>
      </c>
      <c r="J26" s="62">
        <v>13.8</v>
      </c>
      <c r="K26" s="112">
        <v>27.6</v>
      </c>
      <c r="L26" s="49">
        <v>27.8</v>
      </c>
      <c r="M26" s="113">
        <v>154.5</v>
      </c>
      <c r="N26" s="49">
        <v>53.3</v>
      </c>
      <c r="O26" s="59">
        <v>18.7</v>
      </c>
      <c r="P26" s="59">
        <v>14.3</v>
      </c>
      <c r="Q26" s="60">
        <v>13.5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14.631</v>
      </c>
      <c r="C30" s="41">
        <v>18.981000000000002</v>
      </c>
      <c r="D30" s="41">
        <v>23.792999999999999</v>
      </c>
      <c r="E30" s="315">
        <v>25.315000000000001</v>
      </c>
      <c r="F30" s="316"/>
      <c r="G30" s="55">
        <v>11.66</v>
      </c>
      <c r="H30" s="41">
        <v>13.723000000000001</v>
      </c>
      <c r="I30" s="41">
        <v>24.382000000000001</v>
      </c>
      <c r="J30" s="315">
        <v>32.575000000000003</v>
      </c>
      <c r="K30" s="317"/>
      <c r="L30" s="316"/>
      <c r="M30" s="55">
        <v>4.9420000000000002</v>
      </c>
      <c r="N30" s="41">
        <v>6.29</v>
      </c>
      <c r="O30" s="315">
        <v>9.7330000000000005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15</v>
      </c>
      <c r="C32" s="40">
        <v>40</v>
      </c>
      <c r="D32" s="40">
        <v>20</v>
      </c>
      <c r="E32" s="40">
        <v>12</v>
      </c>
      <c r="F32" s="66">
        <v>15</v>
      </c>
      <c r="G32" s="39">
        <v>10</v>
      </c>
      <c r="H32" s="40">
        <v>410</v>
      </c>
      <c r="I32" s="40">
        <v>4000</v>
      </c>
      <c r="J32" s="40">
        <v>30</v>
      </c>
      <c r="K32" s="40">
        <v>25</v>
      </c>
      <c r="L32" s="45">
        <v>20</v>
      </c>
      <c r="M32" s="39">
        <v>190</v>
      </c>
      <c r="N32" s="40">
        <v>220</v>
      </c>
      <c r="O32" s="40">
        <v>100</v>
      </c>
      <c r="P32" s="40">
        <v>180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20.399999999999999</v>
      </c>
      <c r="C33" s="93">
        <v>23.6</v>
      </c>
      <c r="D33" s="93">
        <v>15.1</v>
      </c>
      <c r="E33" s="93">
        <v>12.6</v>
      </c>
      <c r="F33" s="94">
        <v>12.2</v>
      </c>
      <c r="G33" s="104">
        <v>35.5</v>
      </c>
      <c r="H33" s="93">
        <v>70.900000000000006</v>
      </c>
      <c r="I33" s="93">
        <v>145.9</v>
      </c>
      <c r="J33" s="93">
        <v>31.9</v>
      </c>
      <c r="K33" s="93">
        <v>29.8</v>
      </c>
      <c r="L33" s="98">
        <v>28.3</v>
      </c>
      <c r="M33" s="93">
        <v>29.8</v>
      </c>
      <c r="N33" s="93">
        <v>30.1</v>
      </c>
      <c r="O33" s="93">
        <v>28.9</v>
      </c>
      <c r="P33" s="93">
        <v>33.6</v>
      </c>
      <c r="Q33" s="98">
        <v>34.200000000000003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700</v>
      </c>
      <c r="N39" s="40">
        <v>250</v>
      </c>
      <c r="O39" s="40">
        <v>2300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48.1</v>
      </c>
      <c r="N40" s="93">
        <v>44</v>
      </c>
      <c r="O40" s="93">
        <v>85</v>
      </c>
      <c r="P40" s="98">
        <v>71.099999999999994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84">
        <v>4.99</v>
      </c>
      <c r="K44" s="79">
        <v>10.83</v>
      </c>
      <c r="L44" s="293">
        <v>20.709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30</v>
      </c>
      <c r="K46" s="40">
        <v>25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45.4</v>
      </c>
      <c r="K47" s="49">
        <v>34</v>
      </c>
      <c r="L47" s="49">
        <v>30.1</v>
      </c>
      <c r="M47" s="49">
        <v>28.9</v>
      </c>
      <c r="N47" s="114">
        <v>28.1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17.823</v>
      </c>
      <c r="D51" s="294"/>
      <c r="E51" s="295"/>
      <c r="F51" s="307">
        <v>17.96</v>
      </c>
      <c r="G51" s="294"/>
      <c r="H51" s="308"/>
      <c r="I51" s="293">
        <v>7.5819999999999999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340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250</v>
      </c>
      <c r="D53" s="66">
        <v>240</v>
      </c>
      <c r="E53" s="80" t="s">
        <v>29</v>
      </c>
      <c r="F53" s="39" t="s">
        <v>119</v>
      </c>
      <c r="G53" s="73">
        <v>200</v>
      </c>
      <c r="H53" s="73">
        <v>200</v>
      </c>
      <c r="I53" s="40">
        <v>100</v>
      </c>
      <c r="J53" s="40">
        <v>130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40.6</v>
      </c>
      <c r="D54" s="74">
        <v>41.2</v>
      </c>
      <c r="E54" s="75" t="s">
        <v>29</v>
      </c>
      <c r="F54" s="67" t="s">
        <v>119</v>
      </c>
      <c r="G54" s="105">
        <v>22.4</v>
      </c>
      <c r="H54" s="99">
        <v>23.8</v>
      </c>
      <c r="I54" s="59">
        <v>16.399999999999999</v>
      </c>
      <c r="J54" s="76">
        <v>17.100000000000001</v>
      </c>
      <c r="K54" s="60">
        <v>22.7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43962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16.913</v>
      </c>
      <c r="E9" s="293">
        <v>22.030999999999999</v>
      </c>
      <c r="F9" s="294"/>
      <c r="G9" s="295"/>
      <c r="H9" s="185" t="s">
        <v>29</v>
      </c>
      <c r="I9" s="81" t="s">
        <v>29</v>
      </c>
      <c r="J9" s="79">
        <v>13.337999999999999</v>
      </c>
      <c r="K9" s="293">
        <v>19.091000000000001</v>
      </c>
      <c r="L9" s="294"/>
      <c r="M9" s="295"/>
      <c r="N9" s="78" t="s">
        <v>29</v>
      </c>
      <c r="O9" s="79">
        <v>15.782999999999999</v>
      </c>
      <c r="P9" s="293">
        <v>23.77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380</v>
      </c>
      <c r="G11" s="45">
        <v>380</v>
      </c>
      <c r="H11" s="39" t="s">
        <v>29</v>
      </c>
      <c r="I11" s="40" t="s">
        <v>29</v>
      </c>
      <c r="J11" s="40">
        <v>280</v>
      </c>
      <c r="K11" s="40">
        <v>200</v>
      </c>
      <c r="L11" s="40">
        <v>200</v>
      </c>
      <c r="M11" s="45">
        <v>200</v>
      </c>
      <c r="N11" s="39" t="s">
        <v>29</v>
      </c>
      <c r="O11" s="40">
        <v>90</v>
      </c>
      <c r="P11" s="40">
        <v>60</v>
      </c>
      <c r="Q11" s="40">
        <v>200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28</v>
      </c>
      <c r="E12" s="95">
        <v>29.4</v>
      </c>
      <c r="F12" s="95">
        <v>31.2</v>
      </c>
      <c r="G12" s="179">
        <v>32</v>
      </c>
      <c r="H12" s="46" t="s">
        <v>29</v>
      </c>
      <c r="I12" s="47" t="s">
        <v>29</v>
      </c>
      <c r="J12" s="74">
        <v>24.9</v>
      </c>
      <c r="K12" s="95">
        <v>23.4</v>
      </c>
      <c r="L12" s="95">
        <v>23.1</v>
      </c>
      <c r="M12" s="96">
        <v>23.2</v>
      </c>
      <c r="N12" s="46" t="s">
        <v>29</v>
      </c>
      <c r="O12" s="74">
        <v>20.9</v>
      </c>
      <c r="P12" s="74">
        <v>20.7</v>
      </c>
      <c r="Q12" s="74">
        <v>25.3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4.0549999999999997</v>
      </c>
      <c r="C16" s="138">
        <v>10.074</v>
      </c>
      <c r="D16" s="186">
        <v>19.253</v>
      </c>
      <c r="E16" s="79">
        <v>22.071999999999999</v>
      </c>
      <c r="F16" s="293">
        <v>26.536000000000001</v>
      </c>
      <c r="G16" s="294"/>
      <c r="H16" s="295"/>
      <c r="I16" s="78">
        <v>8.1649999999999991</v>
      </c>
      <c r="J16" s="79">
        <v>16.587</v>
      </c>
      <c r="K16" s="79">
        <v>19.98</v>
      </c>
      <c r="L16" s="321">
        <v>22.64</v>
      </c>
      <c r="M16" s="322"/>
      <c r="N16" s="323"/>
      <c r="O16" s="307">
        <v>20.913</v>
      </c>
      <c r="P16" s="308"/>
      <c r="Q16" s="80">
        <v>18.439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12</v>
      </c>
      <c r="D18" s="73">
        <v>2500</v>
      </c>
      <c r="E18" s="40">
        <v>1900</v>
      </c>
      <c r="F18" s="40">
        <v>15</v>
      </c>
      <c r="G18" s="40">
        <v>30</v>
      </c>
      <c r="H18" s="45">
        <v>30</v>
      </c>
      <c r="I18" s="40">
        <v>20</v>
      </c>
      <c r="J18" s="40">
        <v>200</v>
      </c>
      <c r="K18" s="40">
        <v>2200</v>
      </c>
      <c r="L18" s="40">
        <v>12</v>
      </c>
      <c r="M18" s="40">
        <v>12</v>
      </c>
      <c r="N18" s="40">
        <v>12</v>
      </c>
      <c r="O18" s="39">
        <v>500</v>
      </c>
      <c r="P18" s="40">
        <v>480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12.7</v>
      </c>
      <c r="C19" s="93">
        <v>17.899999999999999</v>
      </c>
      <c r="D19" s="93">
        <v>42.3</v>
      </c>
      <c r="E19" s="93">
        <v>43.8</v>
      </c>
      <c r="F19" s="76">
        <v>12.6</v>
      </c>
      <c r="G19" s="76">
        <v>12.7</v>
      </c>
      <c r="H19" s="109">
        <v>12.7</v>
      </c>
      <c r="I19" s="93">
        <v>19.3</v>
      </c>
      <c r="J19" s="93">
        <v>21.7</v>
      </c>
      <c r="K19" s="93">
        <v>39.700000000000003</v>
      </c>
      <c r="L19" s="76">
        <v>12.7</v>
      </c>
      <c r="M19" s="76">
        <v>12.4</v>
      </c>
      <c r="N19" s="110">
        <v>12.5</v>
      </c>
      <c r="O19" s="111">
        <v>33.9</v>
      </c>
      <c r="P19" s="76">
        <v>35</v>
      </c>
      <c r="Q19" s="97">
        <v>27.7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8.5410000000000004</v>
      </c>
      <c r="C23" s="293">
        <v>12.542</v>
      </c>
      <c r="D23" s="294"/>
      <c r="E23" s="295"/>
      <c r="F23" s="78">
        <v>6.4610000000000003</v>
      </c>
      <c r="G23" s="79">
        <v>7.9050000000000002</v>
      </c>
      <c r="H23" s="293">
        <v>8</v>
      </c>
      <c r="I23" s="294"/>
      <c r="J23" s="295"/>
      <c r="K23" s="78">
        <v>22.701000000000001</v>
      </c>
      <c r="L23" s="79">
        <v>29.456</v>
      </c>
      <c r="M23" s="102">
        <v>27.593</v>
      </c>
      <c r="N23" s="79">
        <v>33.671999999999997</v>
      </c>
      <c r="O23" s="293">
        <v>41.232999999999997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25</v>
      </c>
      <c r="D25" s="40">
        <v>30</v>
      </c>
      <c r="E25" s="45">
        <v>30</v>
      </c>
      <c r="F25" s="39">
        <v>900</v>
      </c>
      <c r="G25" s="40">
        <v>900</v>
      </c>
      <c r="H25" s="40">
        <v>15</v>
      </c>
      <c r="I25" s="40">
        <v>20</v>
      </c>
      <c r="J25" s="66">
        <v>15</v>
      </c>
      <c r="K25" s="39" t="s">
        <v>273</v>
      </c>
      <c r="L25" s="40">
        <v>280</v>
      </c>
      <c r="M25" s="71">
        <v>4000</v>
      </c>
      <c r="N25" s="40">
        <v>1600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20</v>
      </c>
      <c r="C26" s="59">
        <v>15.9</v>
      </c>
      <c r="D26" s="59">
        <v>17.5</v>
      </c>
      <c r="E26" s="60">
        <v>19.100000000000001</v>
      </c>
      <c r="F26" s="61">
        <v>27.7</v>
      </c>
      <c r="G26" s="49">
        <v>29.3</v>
      </c>
      <c r="H26" s="59">
        <v>14</v>
      </c>
      <c r="I26" s="59">
        <v>13.7</v>
      </c>
      <c r="J26" s="62">
        <v>13.6</v>
      </c>
      <c r="K26" s="112" t="s">
        <v>273</v>
      </c>
      <c r="L26" s="49">
        <v>24.6</v>
      </c>
      <c r="M26" s="113">
        <v>119.6</v>
      </c>
      <c r="N26" s="49">
        <v>40.9</v>
      </c>
      <c r="O26" s="59">
        <v>12.1</v>
      </c>
      <c r="P26" s="59">
        <v>11.9</v>
      </c>
      <c r="Q26" s="60">
        <v>11.7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14.582000000000001</v>
      </c>
      <c r="C30" s="41">
        <v>19.943000000000001</v>
      </c>
      <c r="D30" s="41">
        <v>23.76</v>
      </c>
      <c r="E30" s="315">
        <v>25.306000000000001</v>
      </c>
      <c r="F30" s="316"/>
      <c r="G30" s="55">
        <v>11.622</v>
      </c>
      <c r="H30" s="41">
        <v>13.707000000000001</v>
      </c>
      <c r="I30" s="41">
        <v>24.324999999999999</v>
      </c>
      <c r="J30" s="315">
        <v>32.768999999999998</v>
      </c>
      <c r="K30" s="317"/>
      <c r="L30" s="316"/>
      <c r="M30" s="55">
        <v>4.9329999999999998</v>
      </c>
      <c r="N30" s="41">
        <v>6.3780000000000001</v>
      </c>
      <c r="O30" s="315">
        <v>9.734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40</v>
      </c>
      <c r="D32" s="40">
        <v>30</v>
      </c>
      <c r="E32" s="40">
        <v>25</v>
      </c>
      <c r="F32" s="66">
        <v>12</v>
      </c>
      <c r="G32" s="39">
        <v>12</v>
      </c>
      <c r="H32" s="40">
        <v>300</v>
      </c>
      <c r="I32" s="40">
        <v>3000</v>
      </c>
      <c r="J32" s="40">
        <v>30</v>
      </c>
      <c r="K32" s="40">
        <v>25</v>
      </c>
      <c r="L32" s="45">
        <v>20</v>
      </c>
      <c r="M32" s="39">
        <v>200</v>
      </c>
      <c r="N32" s="40">
        <v>200</v>
      </c>
      <c r="O32" s="40">
        <v>120</v>
      </c>
      <c r="P32" s="40">
        <v>180</v>
      </c>
      <c r="Q32" s="45">
        <v>200</v>
      </c>
      <c r="R32" s="52"/>
    </row>
    <row r="33" spans="1:18" ht="11.25" customHeight="1" thickBot="1" x14ac:dyDescent="0.2">
      <c r="A33" s="90" t="s">
        <v>28</v>
      </c>
      <c r="B33" s="104">
        <v>20.399999999999999</v>
      </c>
      <c r="C33" s="93">
        <v>23.6</v>
      </c>
      <c r="D33" s="93">
        <v>15.1</v>
      </c>
      <c r="E33" s="93">
        <v>12.6</v>
      </c>
      <c r="F33" s="94">
        <v>12.2</v>
      </c>
      <c r="G33" s="104">
        <v>35.5</v>
      </c>
      <c r="H33" s="93">
        <v>70.900000000000006</v>
      </c>
      <c r="I33" s="93">
        <v>145.9</v>
      </c>
      <c r="J33" s="93">
        <v>31.9</v>
      </c>
      <c r="K33" s="93">
        <v>29.8</v>
      </c>
      <c r="L33" s="98">
        <v>28.3</v>
      </c>
      <c r="M33" s="93">
        <v>29.8</v>
      </c>
      <c r="N33" s="93">
        <v>30.1</v>
      </c>
      <c r="O33" s="93">
        <v>28.9</v>
      </c>
      <c r="P33" s="93">
        <v>33.6</v>
      </c>
      <c r="Q33" s="98">
        <v>34.200000000000003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800</v>
      </c>
      <c r="N39" s="40">
        <v>280</v>
      </c>
      <c r="O39" s="40">
        <v>2200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40.6</v>
      </c>
      <c r="N40" s="93">
        <v>33.799999999999997</v>
      </c>
      <c r="O40" s="93">
        <v>65</v>
      </c>
      <c r="P40" s="98">
        <v>41.4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86">
        <v>4.95</v>
      </c>
      <c r="K44" s="79">
        <v>10.723000000000001</v>
      </c>
      <c r="L44" s="293">
        <v>20.657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20</v>
      </c>
      <c r="L46" s="40">
        <v>25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21.2</v>
      </c>
      <c r="K47" s="49">
        <v>17.8</v>
      </c>
      <c r="L47" s="49">
        <v>16.3</v>
      </c>
      <c r="M47" s="49">
        <v>16.5</v>
      </c>
      <c r="N47" s="114">
        <v>16.399999999999999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17.835000000000001</v>
      </c>
      <c r="D51" s="294"/>
      <c r="E51" s="295"/>
      <c r="F51" s="307">
        <v>17.981999999999999</v>
      </c>
      <c r="G51" s="294"/>
      <c r="H51" s="308"/>
      <c r="I51" s="293">
        <v>7.5730000000000004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340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220</v>
      </c>
      <c r="D53" s="66">
        <v>220</v>
      </c>
      <c r="E53" s="80" t="s">
        <v>29</v>
      </c>
      <c r="F53" s="39" t="s">
        <v>119</v>
      </c>
      <c r="G53" s="73">
        <v>200</v>
      </c>
      <c r="H53" s="73">
        <v>220</v>
      </c>
      <c r="I53" s="40">
        <v>280</v>
      </c>
      <c r="J53" s="40">
        <v>320</v>
      </c>
      <c r="K53" s="45">
        <v>380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27.7</v>
      </c>
      <c r="D54" s="74">
        <v>27.1</v>
      </c>
      <c r="E54" s="75" t="s">
        <v>29</v>
      </c>
      <c r="F54" s="67" t="s">
        <v>119</v>
      </c>
      <c r="G54" s="105">
        <v>21.3</v>
      </c>
      <c r="H54" s="99">
        <v>19.5</v>
      </c>
      <c r="I54" s="59">
        <v>23.4</v>
      </c>
      <c r="J54" s="76">
        <v>24.3</v>
      </c>
      <c r="K54" s="60">
        <v>23.5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43969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17.100000000000001</v>
      </c>
      <c r="E9" s="293">
        <v>22.1</v>
      </c>
      <c r="F9" s="294"/>
      <c r="G9" s="295"/>
      <c r="H9" s="187" t="s">
        <v>29</v>
      </c>
      <c r="I9" s="81" t="s">
        <v>29</v>
      </c>
      <c r="J9" s="79">
        <v>13.438000000000001</v>
      </c>
      <c r="K9" s="293">
        <v>19.141999999999999</v>
      </c>
      <c r="L9" s="294"/>
      <c r="M9" s="295"/>
      <c r="N9" s="78" t="s">
        <v>29</v>
      </c>
      <c r="O9" s="79">
        <v>15.907</v>
      </c>
      <c r="P9" s="293">
        <v>23.937000000000001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380</v>
      </c>
      <c r="F11" s="40">
        <v>400</v>
      </c>
      <c r="G11" s="45">
        <v>390</v>
      </c>
      <c r="H11" s="39" t="s">
        <v>29</v>
      </c>
      <c r="I11" s="40" t="s">
        <v>29</v>
      </c>
      <c r="J11" s="40">
        <v>300</v>
      </c>
      <c r="K11" s="40">
        <v>150</v>
      </c>
      <c r="L11" s="40">
        <v>190</v>
      </c>
      <c r="M11" s="45">
        <v>180</v>
      </c>
      <c r="N11" s="39" t="s">
        <v>29</v>
      </c>
      <c r="O11" s="40">
        <v>100</v>
      </c>
      <c r="P11" s="40">
        <v>60</v>
      </c>
      <c r="Q11" s="40">
        <v>65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57.5</v>
      </c>
      <c r="E12" s="95">
        <v>55.6</v>
      </c>
      <c r="F12" s="95">
        <v>56.8</v>
      </c>
      <c r="G12" s="179">
        <v>57.4</v>
      </c>
      <c r="H12" s="46" t="s">
        <v>29</v>
      </c>
      <c r="I12" s="47" t="s">
        <v>29</v>
      </c>
      <c r="J12" s="74">
        <v>30.9</v>
      </c>
      <c r="K12" s="95">
        <v>29.5</v>
      </c>
      <c r="L12" s="95">
        <v>29.6</v>
      </c>
      <c r="M12" s="96">
        <v>29.7</v>
      </c>
      <c r="N12" s="46" t="s">
        <v>29</v>
      </c>
      <c r="O12" s="74">
        <v>33.700000000000003</v>
      </c>
      <c r="P12" s="74">
        <v>34.200000000000003</v>
      </c>
      <c r="Q12" s="74">
        <v>33.6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4.1660000000000004</v>
      </c>
      <c r="C16" s="138">
        <v>10.172000000000001</v>
      </c>
      <c r="D16" s="188">
        <v>19.207999999999998</v>
      </c>
      <c r="E16" s="79">
        <v>22.215</v>
      </c>
      <c r="F16" s="293">
        <v>26.652000000000001</v>
      </c>
      <c r="G16" s="294"/>
      <c r="H16" s="295"/>
      <c r="I16" s="78">
        <v>8.3740000000000006</v>
      </c>
      <c r="J16" s="79">
        <v>16.765000000000001</v>
      </c>
      <c r="K16" s="79">
        <v>20.018999999999998</v>
      </c>
      <c r="L16" s="321">
        <v>22.72</v>
      </c>
      <c r="M16" s="322"/>
      <c r="N16" s="323"/>
      <c r="O16" s="307">
        <v>20.922999999999998</v>
      </c>
      <c r="P16" s="308"/>
      <c r="Q16" s="80">
        <v>18.728000000000002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12</v>
      </c>
      <c r="D18" s="73">
        <v>2500</v>
      </c>
      <c r="E18" s="40">
        <v>2300</v>
      </c>
      <c r="F18" s="40">
        <v>15</v>
      </c>
      <c r="G18" s="40">
        <v>15</v>
      </c>
      <c r="H18" s="45">
        <v>20</v>
      </c>
      <c r="I18" s="40">
        <v>20</v>
      </c>
      <c r="J18" s="40">
        <v>210</v>
      </c>
      <c r="K18" s="40">
        <v>2000</v>
      </c>
      <c r="L18" s="40">
        <v>10</v>
      </c>
      <c r="M18" s="40">
        <v>10</v>
      </c>
      <c r="N18" s="40">
        <v>10</v>
      </c>
      <c r="O18" s="39">
        <v>500</v>
      </c>
      <c r="P18" s="40">
        <v>480</v>
      </c>
      <c r="Q18" s="45">
        <v>230</v>
      </c>
      <c r="R18" s="53"/>
    </row>
    <row r="19" spans="1:18" ht="11.25" customHeight="1" thickBot="1" x14ac:dyDescent="0.2">
      <c r="A19" s="85" t="s">
        <v>28</v>
      </c>
      <c r="B19" s="93">
        <v>14.5</v>
      </c>
      <c r="C19" s="93">
        <v>25.6</v>
      </c>
      <c r="D19" s="93">
        <v>58.7</v>
      </c>
      <c r="E19" s="93">
        <v>56.4</v>
      </c>
      <c r="F19" s="76">
        <v>24.5</v>
      </c>
      <c r="G19" s="76">
        <v>17.399999999999999</v>
      </c>
      <c r="H19" s="109">
        <v>16.100000000000001</v>
      </c>
      <c r="I19" s="93">
        <v>23.8</v>
      </c>
      <c r="J19" s="93">
        <v>28.3</v>
      </c>
      <c r="K19" s="93">
        <v>46.8</v>
      </c>
      <c r="L19" s="76">
        <v>17.2</v>
      </c>
      <c r="M19" s="76">
        <v>15.1</v>
      </c>
      <c r="N19" s="110">
        <v>15</v>
      </c>
      <c r="O19" s="111">
        <v>59.1</v>
      </c>
      <c r="P19" s="76">
        <v>61</v>
      </c>
      <c r="Q19" s="97">
        <v>47.2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8.6180000000000003</v>
      </c>
      <c r="C23" s="293">
        <v>12.6</v>
      </c>
      <c r="D23" s="294"/>
      <c r="E23" s="295"/>
      <c r="F23" s="78">
        <v>6.2729999999999997</v>
      </c>
      <c r="G23" s="79">
        <v>7.7149999999999999</v>
      </c>
      <c r="H23" s="293">
        <v>7.8230000000000004</v>
      </c>
      <c r="I23" s="294"/>
      <c r="J23" s="295"/>
      <c r="K23" s="78">
        <v>22.672999999999998</v>
      </c>
      <c r="L23" s="79">
        <v>29.465</v>
      </c>
      <c r="M23" s="102">
        <v>27.661999999999999</v>
      </c>
      <c r="N23" s="79">
        <v>33.76</v>
      </c>
      <c r="O23" s="293">
        <v>41.508000000000003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20</v>
      </c>
      <c r="D25" s="40">
        <v>25</v>
      </c>
      <c r="E25" s="45">
        <v>25</v>
      </c>
      <c r="F25" s="39">
        <v>900</v>
      </c>
      <c r="G25" s="40">
        <v>600</v>
      </c>
      <c r="H25" s="40">
        <v>20</v>
      </c>
      <c r="I25" s="40">
        <v>15</v>
      </c>
      <c r="J25" s="66">
        <v>15</v>
      </c>
      <c r="K25" s="39">
        <v>12</v>
      </c>
      <c r="L25" s="40">
        <v>280</v>
      </c>
      <c r="M25" s="71">
        <v>3600</v>
      </c>
      <c r="N25" s="40">
        <v>1700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29.5</v>
      </c>
      <c r="C26" s="59">
        <v>23.4</v>
      </c>
      <c r="D26" s="59">
        <v>24.5</v>
      </c>
      <c r="E26" s="60">
        <v>24.6</v>
      </c>
      <c r="F26" s="61">
        <v>28.3</v>
      </c>
      <c r="G26" s="49">
        <v>26.9</v>
      </c>
      <c r="H26" s="59">
        <v>15.9</v>
      </c>
      <c r="I26" s="59">
        <v>13.6</v>
      </c>
      <c r="J26" s="62">
        <v>13.3</v>
      </c>
      <c r="K26" s="112">
        <v>23.1</v>
      </c>
      <c r="L26" s="49">
        <v>26.4</v>
      </c>
      <c r="M26" s="113">
        <v>177.7</v>
      </c>
      <c r="N26" s="49">
        <v>48.6</v>
      </c>
      <c r="O26" s="59">
        <v>13.6</v>
      </c>
      <c r="P26" s="59">
        <v>13.2</v>
      </c>
      <c r="Q26" s="60">
        <v>13.2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14.65</v>
      </c>
      <c r="C30" s="41">
        <v>19.986000000000001</v>
      </c>
      <c r="D30" s="41">
        <v>23.702999999999999</v>
      </c>
      <c r="E30" s="315">
        <v>25.231999999999999</v>
      </c>
      <c r="F30" s="316"/>
      <c r="G30" s="55">
        <v>11.746</v>
      </c>
      <c r="H30" s="41">
        <v>13.824</v>
      </c>
      <c r="I30" s="41">
        <v>24.422999999999998</v>
      </c>
      <c r="J30" s="315">
        <v>32.972999999999999</v>
      </c>
      <c r="K30" s="317"/>
      <c r="L30" s="316"/>
      <c r="M30" s="55">
        <v>4.9409999999999998</v>
      </c>
      <c r="N30" s="41">
        <v>6.4589999999999996</v>
      </c>
      <c r="O30" s="315">
        <v>9.7880000000000003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35</v>
      </c>
      <c r="D32" s="40">
        <v>20</v>
      </c>
      <c r="E32" s="40">
        <v>10</v>
      </c>
      <c r="F32" s="66">
        <v>10</v>
      </c>
      <c r="G32" s="39">
        <v>12</v>
      </c>
      <c r="H32" s="40">
        <v>750</v>
      </c>
      <c r="I32" s="40">
        <v>3800</v>
      </c>
      <c r="J32" s="40">
        <v>30</v>
      </c>
      <c r="K32" s="40">
        <v>20</v>
      </c>
      <c r="L32" s="45">
        <v>20</v>
      </c>
      <c r="M32" s="39">
        <v>150</v>
      </c>
      <c r="N32" s="40">
        <v>170</v>
      </c>
      <c r="O32" s="40">
        <v>80</v>
      </c>
      <c r="P32" s="40">
        <v>80</v>
      </c>
      <c r="Q32" s="45">
        <v>120</v>
      </c>
      <c r="R32" s="52"/>
    </row>
    <row r="33" spans="1:18" ht="11.25" customHeight="1" thickBot="1" x14ac:dyDescent="0.2">
      <c r="A33" s="90" t="s">
        <v>28</v>
      </c>
      <c r="B33" s="104">
        <v>18.100000000000001</v>
      </c>
      <c r="C33" s="93">
        <v>18.399999999999999</v>
      </c>
      <c r="D33" s="93">
        <v>14.6</v>
      </c>
      <c r="E33" s="93">
        <v>11.8</v>
      </c>
      <c r="F33" s="94">
        <v>11.6</v>
      </c>
      <c r="G33" s="104">
        <v>36.6</v>
      </c>
      <c r="H33" s="93">
        <v>82.5</v>
      </c>
      <c r="I33" s="93">
        <v>162.5</v>
      </c>
      <c r="J33" s="93">
        <v>33.5</v>
      </c>
      <c r="K33" s="93">
        <v>31.1</v>
      </c>
      <c r="L33" s="98">
        <v>30.5</v>
      </c>
      <c r="M33" s="93">
        <v>31</v>
      </c>
      <c r="N33" s="93">
        <v>31.6</v>
      </c>
      <c r="O33" s="93">
        <v>30.5</v>
      </c>
      <c r="P33" s="93">
        <v>31.2</v>
      </c>
      <c r="Q33" s="98">
        <v>34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480</v>
      </c>
      <c r="N39" s="40">
        <v>280</v>
      </c>
      <c r="O39" s="40">
        <v>2300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54</v>
      </c>
      <c r="N40" s="93">
        <v>56.8</v>
      </c>
      <c r="O40" s="93">
        <v>83.3</v>
      </c>
      <c r="P40" s="98">
        <v>66.400000000000006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88">
        <v>5</v>
      </c>
      <c r="K44" s="79">
        <v>10.827</v>
      </c>
      <c r="L44" s="293">
        <v>20.728999999999999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30</v>
      </c>
      <c r="K46" s="40">
        <v>12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44.7</v>
      </c>
      <c r="K47" s="49">
        <v>35</v>
      </c>
      <c r="L47" s="49">
        <v>31.2</v>
      </c>
      <c r="M47" s="49">
        <v>30</v>
      </c>
      <c r="N47" s="114">
        <v>29.3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17.864999999999998</v>
      </c>
      <c r="D51" s="294"/>
      <c r="E51" s="295"/>
      <c r="F51" s="307">
        <v>18.106999999999999</v>
      </c>
      <c r="G51" s="294"/>
      <c r="H51" s="308"/>
      <c r="I51" s="293">
        <v>7.37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334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230</v>
      </c>
      <c r="D53" s="66">
        <v>230</v>
      </c>
      <c r="E53" s="80" t="s">
        <v>29</v>
      </c>
      <c r="F53" s="39" t="s">
        <v>119</v>
      </c>
      <c r="G53" s="73">
        <v>200</v>
      </c>
      <c r="H53" s="73">
        <v>180</v>
      </c>
      <c r="I53" s="40">
        <v>50</v>
      </c>
      <c r="J53" s="40">
        <v>230</v>
      </c>
      <c r="K53" s="45">
        <v>260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43.9</v>
      </c>
      <c r="D54" s="74">
        <v>44.5</v>
      </c>
      <c r="E54" s="75" t="s">
        <v>29</v>
      </c>
      <c r="F54" s="67" t="s">
        <v>119</v>
      </c>
      <c r="G54" s="105">
        <v>27.4</v>
      </c>
      <c r="H54" s="99">
        <v>26.7</v>
      </c>
      <c r="I54" s="59">
        <v>14.7</v>
      </c>
      <c r="J54" s="76">
        <v>18.7</v>
      </c>
      <c r="K54" s="60">
        <v>18.600000000000001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43976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17.117999999999999</v>
      </c>
      <c r="E9" s="293">
        <v>22.065999999999999</v>
      </c>
      <c r="F9" s="294"/>
      <c r="G9" s="295"/>
      <c r="H9" s="189" t="s">
        <v>29</v>
      </c>
      <c r="I9" s="81" t="s">
        <v>29</v>
      </c>
      <c r="J9" s="79">
        <v>13.444000000000001</v>
      </c>
      <c r="K9" s="293">
        <v>19.094000000000001</v>
      </c>
      <c r="L9" s="294"/>
      <c r="M9" s="295"/>
      <c r="N9" s="78" t="s">
        <v>29</v>
      </c>
      <c r="O9" s="79">
        <v>15.942</v>
      </c>
      <c r="P9" s="293">
        <v>23.98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380</v>
      </c>
      <c r="F11" s="40">
        <v>320</v>
      </c>
      <c r="G11" s="45">
        <v>420</v>
      </c>
      <c r="H11" s="39" t="s">
        <v>29</v>
      </c>
      <c r="I11" s="40" t="s">
        <v>29</v>
      </c>
      <c r="J11" s="40">
        <v>320</v>
      </c>
      <c r="K11" s="40">
        <v>200</v>
      </c>
      <c r="L11" s="40">
        <v>210</v>
      </c>
      <c r="M11" s="45">
        <v>200</v>
      </c>
      <c r="N11" s="39" t="s">
        <v>29</v>
      </c>
      <c r="O11" s="40">
        <v>80</v>
      </c>
      <c r="P11" s="40">
        <v>60</v>
      </c>
      <c r="Q11" s="40">
        <v>100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30.7</v>
      </c>
      <c r="E12" s="95">
        <v>31.7</v>
      </c>
      <c r="F12" s="95">
        <v>33.799999999999997</v>
      </c>
      <c r="G12" s="179">
        <v>36</v>
      </c>
      <c r="H12" s="46" t="s">
        <v>29</v>
      </c>
      <c r="I12" s="47" t="s">
        <v>29</v>
      </c>
      <c r="J12" s="74">
        <v>24.2</v>
      </c>
      <c r="K12" s="95">
        <v>23.2</v>
      </c>
      <c r="L12" s="95">
        <v>23.5</v>
      </c>
      <c r="M12" s="96">
        <v>23.7</v>
      </c>
      <c r="N12" s="46" t="s">
        <v>29</v>
      </c>
      <c r="O12" s="74">
        <v>22.8</v>
      </c>
      <c r="P12" s="74">
        <v>22.4</v>
      </c>
      <c r="Q12" s="74">
        <v>23.8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4.1609999999999996</v>
      </c>
      <c r="C16" s="138">
        <v>10.207000000000001</v>
      </c>
      <c r="D16" s="190">
        <v>19.242000000000001</v>
      </c>
      <c r="E16" s="79">
        <v>22.273</v>
      </c>
      <c r="F16" s="293">
        <v>26.62</v>
      </c>
      <c r="G16" s="294"/>
      <c r="H16" s="295"/>
      <c r="I16" s="78">
        <v>8.5050000000000008</v>
      </c>
      <c r="J16" s="79">
        <v>16.997</v>
      </c>
      <c r="K16" s="79">
        <v>20.012</v>
      </c>
      <c r="L16" s="321">
        <v>22.707000000000001</v>
      </c>
      <c r="M16" s="322"/>
      <c r="N16" s="323"/>
      <c r="O16" s="307">
        <v>20.904</v>
      </c>
      <c r="P16" s="308"/>
      <c r="Q16" s="80">
        <v>18.401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119</v>
      </c>
      <c r="C18" s="140">
        <v>20</v>
      </c>
      <c r="D18" s="73">
        <v>2400</v>
      </c>
      <c r="E18" s="40">
        <v>2400</v>
      </c>
      <c r="F18" s="40">
        <v>20</v>
      </c>
      <c r="G18" s="40">
        <v>20</v>
      </c>
      <c r="H18" s="45">
        <v>25</v>
      </c>
      <c r="I18" s="40">
        <v>20</v>
      </c>
      <c r="J18" s="40">
        <v>200</v>
      </c>
      <c r="K18" s="40">
        <v>2100</v>
      </c>
      <c r="L18" s="40">
        <v>12</v>
      </c>
      <c r="M18" s="40">
        <v>12</v>
      </c>
      <c r="N18" s="40">
        <v>12</v>
      </c>
      <c r="O18" s="39">
        <v>480</v>
      </c>
      <c r="P18" s="40">
        <v>420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 t="s">
        <v>119</v>
      </c>
      <c r="C19" s="93">
        <v>17.2</v>
      </c>
      <c r="D19" s="93">
        <v>50.2</v>
      </c>
      <c r="E19" s="93">
        <v>38.4</v>
      </c>
      <c r="F19" s="76">
        <v>12.9</v>
      </c>
      <c r="G19" s="76">
        <v>12.8</v>
      </c>
      <c r="H19" s="109">
        <v>12.7</v>
      </c>
      <c r="I19" s="93">
        <v>19.899999999999999</v>
      </c>
      <c r="J19" s="93">
        <v>22.3</v>
      </c>
      <c r="K19" s="93">
        <v>38.799999999999997</v>
      </c>
      <c r="L19" s="76">
        <v>12.9</v>
      </c>
      <c r="M19" s="76">
        <v>12.6</v>
      </c>
      <c r="N19" s="110">
        <v>12.7</v>
      </c>
      <c r="O19" s="111">
        <v>36.799999999999997</v>
      </c>
      <c r="P19" s="76">
        <v>37.9</v>
      </c>
      <c r="Q19" s="97">
        <v>30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8.5359999999999996</v>
      </c>
      <c r="C23" s="293">
        <v>12.602</v>
      </c>
      <c r="D23" s="294"/>
      <c r="E23" s="295"/>
      <c r="F23" s="78">
        <v>6.4489999999999998</v>
      </c>
      <c r="G23" s="79">
        <v>7.9039999999999999</v>
      </c>
      <c r="H23" s="293">
        <v>8.0229999999999997</v>
      </c>
      <c r="I23" s="294"/>
      <c r="J23" s="295"/>
      <c r="K23" s="78">
        <v>22.692</v>
      </c>
      <c r="L23" s="79">
        <v>29.5</v>
      </c>
      <c r="M23" s="102">
        <v>27.712</v>
      </c>
      <c r="N23" s="79">
        <v>33.831000000000003</v>
      </c>
      <c r="O23" s="293">
        <v>41.534999999999997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20</v>
      </c>
      <c r="D25" s="40">
        <v>25</v>
      </c>
      <c r="E25" s="45">
        <v>20</v>
      </c>
      <c r="F25" s="39">
        <v>1000</v>
      </c>
      <c r="G25" s="40">
        <v>900</v>
      </c>
      <c r="H25" s="40">
        <v>15</v>
      </c>
      <c r="I25" s="40">
        <v>20</v>
      </c>
      <c r="J25" s="66">
        <v>25</v>
      </c>
      <c r="K25" s="39">
        <v>20</v>
      </c>
      <c r="L25" s="40">
        <v>300</v>
      </c>
      <c r="M25" s="71">
        <v>3800</v>
      </c>
      <c r="N25" s="40">
        <v>1600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19.5</v>
      </c>
      <c r="C26" s="59">
        <v>19.3</v>
      </c>
      <c r="D26" s="59">
        <v>19.8</v>
      </c>
      <c r="E26" s="60">
        <v>18.3</v>
      </c>
      <c r="F26" s="61">
        <v>35.799999999999997</v>
      </c>
      <c r="G26" s="49">
        <v>34.299999999999997</v>
      </c>
      <c r="H26" s="59">
        <v>16.2</v>
      </c>
      <c r="I26" s="59">
        <v>16.2</v>
      </c>
      <c r="J26" s="62">
        <v>16.399999999999999</v>
      </c>
      <c r="K26" s="112">
        <v>25.2</v>
      </c>
      <c r="L26" s="49">
        <v>31.7</v>
      </c>
      <c r="M26" s="113">
        <v>145.1</v>
      </c>
      <c r="N26" s="49">
        <v>57.7</v>
      </c>
      <c r="O26" s="59">
        <v>14.4</v>
      </c>
      <c r="P26" s="59">
        <v>13.8</v>
      </c>
      <c r="Q26" s="60">
        <v>13.7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14.731</v>
      </c>
      <c r="C30" s="41">
        <v>20.064</v>
      </c>
      <c r="D30" s="41">
        <v>23.773</v>
      </c>
      <c r="E30" s="315">
        <v>25.358000000000001</v>
      </c>
      <c r="F30" s="316"/>
      <c r="G30" s="55">
        <v>11.795</v>
      </c>
      <c r="H30" s="41">
        <v>13.856999999999999</v>
      </c>
      <c r="I30" s="41">
        <v>24.449000000000002</v>
      </c>
      <c r="J30" s="315">
        <v>32.906999999999996</v>
      </c>
      <c r="K30" s="317"/>
      <c r="L30" s="316"/>
      <c r="M30" s="55">
        <v>5.0179999999999998</v>
      </c>
      <c r="N30" s="41">
        <v>6.4480000000000004</v>
      </c>
      <c r="O30" s="315">
        <v>9.74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50</v>
      </c>
      <c r="D32" s="40">
        <v>20</v>
      </c>
      <c r="E32" s="40">
        <v>15</v>
      </c>
      <c r="F32" s="66">
        <v>12</v>
      </c>
      <c r="G32" s="39">
        <v>12</v>
      </c>
      <c r="H32" s="40">
        <v>400</v>
      </c>
      <c r="I32" s="40">
        <v>3800</v>
      </c>
      <c r="J32" s="40">
        <v>20</v>
      </c>
      <c r="K32" s="40">
        <v>20</v>
      </c>
      <c r="L32" s="45">
        <v>15</v>
      </c>
      <c r="M32" s="39">
        <v>140</v>
      </c>
      <c r="N32" s="40">
        <v>170</v>
      </c>
      <c r="O32" s="40">
        <v>75</v>
      </c>
      <c r="P32" s="40">
        <v>180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27.6</v>
      </c>
      <c r="C33" s="93">
        <v>27.5</v>
      </c>
      <c r="D33" s="93">
        <v>17.899999999999999</v>
      </c>
      <c r="E33" s="93">
        <v>14.7</v>
      </c>
      <c r="F33" s="94">
        <v>14.8</v>
      </c>
      <c r="G33" s="104">
        <v>20.399999999999999</v>
      </c>
      <c r="H33" s="93">
        <v>33.4</v>
      </c>
      <c r="I33" s="93">
        <v>104.7</v>
      </c>
      <c r="J33" s="93">
        <v>18.899999999999999</v>
      </c>
      <c r="K33" s="93">
        <v>15.6</v>
      </c>
      <c r="L33" s="98">
        <v>14.6</v>
      </c>
      <c r="M33" s="93">
        <v>26</v>
      </c>
      <c r="N33" s="93">
        <v>25.4</v>
      </c>
      <c r="O33" s="93">
        <v>24.1</v>
      </c>
      <c r="P33" s="93">
        <v>27.5</v>
      </c>
      <c r="Q33" s="98">
        <v>28.2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750</v>
      </c>
      <c r="N39" s="40">
        <v>250</v>
      </c>
      <c r="O39" s="40">
        <v>2300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44.3</v>
      </c>
      <c r="N40" s="93">
        <v>34.1</v>
      </c>
      <c r="O40" s="93">
        <v>58.1</v>
      </c>
      <c r="P40" s="98">
        <v>39.700000000000003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90">
        <v>4.9320000000000004</v>
      </c>
      <c r="K44" s="79">
        <v>10.802</v>
      </c>
      <c r="L44" s="293">
        <v>20.71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15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18.399999999999999</v>
      </c>
      <c r="K47" s="49">
        <v>17.899999999999999</v>
      </c>
      <c r="L47" s="49">
        <v>17.600000000000001</v>
      </c>
      <c r="M47" s="49">
        <v>17.2</v>
      </c>
      <c r="N47" s="114">
        <v>17.2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17.866</v>
      </c>
      <c r="D51" s="294"/>
      <c r="E51" s="295"/>
      <c r="F51" s="307">
        <v>17.986999999999998</v>
      </c>
      <c r="G51" s="294"/>
      <c r="H51" s="308"/>
      <c r="I51" s="293">
        <v>7.5830000000000002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334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250</v>
      </c>
      <c r="D53" s="66">
        <v>200</v>
      </c>
      <c r="E53" s="80" t="s">
        <v>29</v>
      </c>
      <c r="F53" s="39" t="s">
        <v>119</v>
      </c>
      <c r="G53" s="73">
        <v>180</v>
      </c>
      <c r="H53" s="73">
        <v>200</v>
      </c>
      <c r="I53" s="40">
        <v>220</v>
      </c>
      <c r="J53" s="40">
        <v>320</v>
      </c>
      <c r="K53" s="45">
        <v>320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29.1</v>
      </c>
      <c r="D54" s="74">
        <v>28.4</v>
      </c>
      <c r="E54" s="75" t="s">
        <v>29</v>
      </c>
      <c r="F54" s="67" t="s">
        <v>119</v>
      </c>
      <c r="G54" s="105">
        <v>21.4</v>
      </c>
      <c r="H54" s="99">
        <v>21.7</v>
      </c>
      <c r="I54" s="59">
        <v>26.9</v>
      </c>
      <c r="J54" s="76">
        <v>28.1</v>
      </c>
      <c r="K54" s="60">
        <v>28.2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43983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17.196999999999999</v>
      </c>
      <c r="E9" s="293">
        <v>22.111999999999998</v>
      </c>
      <c r="F9" s="294"/>
      <c r="G9" s="295"/>
      <c r="H9" s="191" t="s">
        <v>29</v>
      </c>
      <c r="I9" s="81" t="s">
        <v>29</v>
      </c>
      <c r="J9" s="79">
        <v>13.544</v>
      </c>
      <c r="K9" s="293">
        <v>19.094000000000001</v>
      </c>
      <c r="L9" s="294"/>
      <c r="M9" s="295"/>
      <c r="N9" s="78" t="s">
        <v>29</v>
      </c>
      <c r="O9" s="79">
        <v>16.023</v>
      </c>
      <c r="P9" s="293">
        <v>24.044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320</v>
      </c>
      <c r="F11" s="40">
        <v>420</v>
      </c>
      <c r="G11" s="45" t="s">
        <v>273</v>
      </c>
      <c r="H11" s="39" t="s">
        <v>29</v>
      </c>
      <c r="I11" s="40" t="s">
        <v>29</v>
      </c>
      <c r="J11" s="40">
        <v>280</v>
      </c>
      <c r="K11" s="40">
        <v>190</v>
      </c>
      <c r="L11" s="40">
        <v>220</v>
      </c>
      <c r="M11" s="45">
        <v>220</v>
      </c>
      <c r="N11" s="39" t="s">
        <v>29</v>
      </c>
      <c r="O11" s="40">
        <v>75</v>
      </c>
      <c r="P11" s="40">
        <v>55</v>
      </c>
      <c r="Q11" s="40">
        <v>60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52.7</v>
      </c>
      <c r="E12" s="95">
        <v>54.5</v>
      </c>
      <c r="F12" s="95">
        <v>55.1</v>
      </c>
      <c r="G12" s="179">
        <v>56</v>
      </c>
      <c r="H12" s="46" t="s">
        <v>29</v>
      </c>
      <c r="I12" s="47" t="s">
        <v>29</v>
      </c>
      <c r="J12" s="74">
        <v>30.1</v>
      </c>
      <c r="K12" s="95">
        <v>28.1</v>
      </c>
      <c r="L12" s="95">
        <v>27.9</v>
      </c>
      <c r="M12" s="96">
        <v>28.3</v>
      </c>
      <c r="N12" s="46" t="s">
        <v>29</v>
      </c>
      <c r="O12" s="74">
        <v>31.8</v>
      </c>
      <c r="P12" s="74">
        <v>32.1</v>
      </c>
      <c r="Q12" s="74">
        <v>32.799999999999997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4.1790000000000003</v>
      </c>
      <c r="C16" s="138">
        <v>10.315</v>
      </c>
      <c r="D16" s="192">
        <v>19.286000000000001</v>
      </c>
      <c r="E16" s="79">
        <v>22.36</v>
      </c>
      <c r="F16" s="293">
        <v>26.681000000000001</v>
      </c>
      <c r="G16" s="294"/>
      <c r="H16" s="295"/>
      <c r="I16" s="78">
        <v>6.0919999999999996</v>
      </c>
      <c r="J16" s="79">
        <v>17.163</v>
      </c>
      <c r="K16" s="79">
        <v>20.032</v>
      </c>
      <c r="L16" s="321">
        <v>22.747</v>
      </c>
      <c r="M16" s="322"/>
      <c r="N16" s="323"/>
      <c r="O16" s="307">
        <v>20.95</v>
      </c>
      <c r="P16" s="308"/>
      <c r="Q16" s="80">
        <v>18.75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15</v>
      </c>
      <c r="D18" s="73">
        <v>2600</v>
      </c>
      <c r="E18" s="40">
        <v>2300</v>
      </c>
      <c r="F18" s="40">
        <v>15</v>
      </c>
      <c r="G18" s="40">
        <v>20</v>
      </c>
      <c r="H18" s="45">
        <v>20</v>
      </c>
      <c r="I18" s="40">
        <v>20</v>
      </c>
      <c r="J18" s="40">
        <v>220</v>
      </c>
      <c r="K18" s="40">
        <v>2400</v>
      </c>
      <c r="L18" s="40">
        <v>12</v>
      </c>
      <c r="M18" s="40">
        <v>12</v>
      </c>
      <c r="N18" s="40">
        <v>10</v>
      </c>
      <c r="O18" s="39">
        <v>410</v>
      </c>
      <c r="P18" s="40">
        <v>410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27.2</v>
      </c>
      <c r="D19" s="93">
        <v>59.7</v>
      </c>
      <c r="E19" s="93">
        <v>55.5</v>
      </c>
      <c r="F19" s="76">
        <v>23.5</v>
      </c>
      <c r="G19" s="76">
        <v>16.7</v>
      </c>
      <c r="H19" s="109">
        <v>15.9</v>
      </c>
      <c r="I19" s="93">
        <v>23.3</v>
      </c>
      <c r="J19" s="93">
        <v>26.6</v>
      </c>
      <c r="K19" s="93">
        <v>47.6</v>
      </c>
      <c r="L19" s="76">
        <v>16.3</v>
      </c>
      <c r="M19" s="76">
        <v>14.2</v>
      </c>
      <c r="N19" s="110">
        <v>14.1</v>
      </c>
      <c r="O19" s="111">
        <v>60.3</v>
      </c>
      <c r="P19" s="76">
        <v>61.6</v>
      </c>
      <c r="Q19" s="97">
        <v>48.7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8.5519999999999996</v>
      </c>
      <c r="C23" s="293">
        <v>12.627000000000001</v>
      </c>
      <c r="D23" s="294"/>
      <c r="E23" s="295"/>
      <c r="F23" s="78">
        <v>6.5</v>
      </c>
      <c r="G23" s="79">
        <v>7.9279999999999999</v>
      </c>
      <c r="H23" s="293">
        <v>8.0489999999999995</v>
      </c>
      <c r="I23" s="294"/>
      <c r="J23" s="295"/>
      <c r="K23" s="78">
        <v>22.731999999999999</v>
      </c>
      <c r="L23" s="79">
        <v>29.548999999999999</v>
      </c>
      <c r="M23" s="102">
        <v>27.795000000000002</v>
      </c>
      <c r="N23" s="79">
        <v>33.924999999999997</v>
      </c>
      <c r="O23" s="293">
        <v>41.64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15</v>
      </c>
      <c r="D25" s="40">
        <v>25</v>
      </c>
      <c r="E25" s="45">
        <v>25</v>
      </c>
      <c r="F25" s="39">
        <v>900</v>
      </c>
      <c r="G25" s="40">
        <v>700</v>
      </c>
      <c r="H25" s="40">
        <v>12</v>
      </c>
      <c r="I25" s="40">
        <v>12</v>
      </c>
      <c r="J25" s="66">
        <v>25</v>
      </c>
      <c r="K25" s="39" t="s">
        <v>273</v>
      </c>
      <c r="L25" s="40">
        <v>280</v>
      </c>
      <c r="M25" s="71">
        <v>4000</v>
      </c>
      <c r="N25" s="40">
        <v>1600</v>
      </c>
      <c r="O25" s="40">
        <v>10</v>
      </c>
      <c r="P25" s="40">
        <v>8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29.2</v>
      </c>
      <c r="C26" s="59">
        <v>22.8</v>
      </c>
      <c r="D26" s="59">
        <v>23.3</v>
      </c>
      <c r="E26" s="60">
        <v>23.2</v>
      </c>
      <c r="F26" s="61">
        <v>26.4</v>
      </c>
      <c r="G26" s="49">
        <v>26.5</v>
      </c>
      <c r="H26" s="59">
        <v>16</v>
      </c>
      <c r="I26" s="59">
        <v>13.5</v>
      </c>
      <c r="J26" s="62">
        <v>13.1</v>
      </c>
      <c r="K26" s="112" t="s">
        <v>273</v>
      </c>
      <c r="L26" s="49">
        <v>25.5</v>
      </c>
      <c r="M26" s="113">
        <v>174</v>
      </c>
      <c r="N26" s="49">
        <v>47.1</v>
      </c>
      <c r="O26" s="59">
        <v>13.3</v>
      </c>
      <c r="P26" s="59">
        <v>12.9</v>
      </c>
      <c r="Q26" s="60">
        <v>12.7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14.768000000000001</v>
      </c>
      <c r="C30" s="41">
        <v>20.111000000000001</v>
      </c>
      <c r="D30" s="41">
        <v>23.792000000000002</v>
      </c>
      <c r="E30" s="315">
        <v>25.388000000000002</v>
      </c>
      <c r="F30" s="316"/>
      <c r="G30" s="55">
        <v>11.87</v>
      </c>
      <c r="H30" s="41">
        <v>13.919</v>
      </c>
      <c r="I30" s="41">
        <v>24.478000000000002</v>
      </c>
      <c r="J30" s="315">
        <v>33.006</v>
      </c>
      <c r="K30" s="317"/>
      <c r="L30" s="316"/>
      <c r="M30" s="55">
        <v>5.0640000000000001</v>
      </c>
      <c r="N30" s="41">
        <v>6.5119999999999996</v>
      </c>
      <c r="O30" s="315">
        <v>9.8040000000000003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55</v>
      </c>
      <c r="D32" s="40">
        <v>15</v>
      </c>
      <c r="E32" s="40">
        <v>12</v>
      </c>
      <c r="F32" s="66">
        <v>12</v>
      </c>
      <c r="G32" s="39">
        <v>10</v>
      </c>
      <c r="H32" s="40">
        <v>800</v>
      </c>
      <c r="I32" s="40">
        <v>3800</v>
      </c>
      <c r="J32" s="40">
        <v>20</v>
      </c>
      <c r="K32" s="40">
        <v>20</v>
      </c>
      <c r="L32" s="45">
        <v>15</v>
      </c>
      <c r="M32" s="39">
        <v>110</v>
      </c>
      <c r="N32" s="40">
        <v>170</v>
      </c>
      <c r="O32" s="40">
        <v>80</v>
      </c>
      <c r="P32" s="40">
        <v>75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17.7</v>
      </c>
      <c r="C33" s="93">
        <v>19.3</v>
      </c>
      <c r="D33" s="93">
        <v>14.1</v>
      </c>
      <c r="E33" s="93">
        <v>11.5</v>
      </c>
      <c r="F33" s="94">
        <v>11.4</v>
      </c>
      <c r="G33" s="104">
        <v>35</v>
      </c>
      <c r="H33" s="93">
        <v>81</v>
      </c>
      <c r="I33" s="93">
        <v>162.5</v>
      </c>
      <c r="J33" s="93">
        <v>32.5</v>
      </c>
      <c r="K33" s="93">
        <v>30.1</v>
      </c>
      <c r="L33" s="98">
        <v>29.6</v>
      </c>
      <c r="M33" s="93">
        <v>28</v>
      </c>
      <c r="N33" s="93">
        <v>30.1</v>
      </c>
      <c r="O33" s="93">
        <v>29.3</v>
      </c>
      <c r="P33" s="93">
        <v>29.7</v>
      </c>
      <c r="Q33" s="98">
        <v>34.1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71" t="s">
        <v>272</v>
      </c>
      <c r="M39" s="39">
        <v>800</v>
      </c>
      <c r="N39" s="40">
        <v>280</v>
      </c>
      <c r="O39" s="40">
        <v>2400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72" t="s">
        <v>272</v>
      </c>
      <c r="M40" s="104">
        <v>51.4</v>
      </c>
      <c r="N40" s="93">
        <v>40.5</v>
      </c>
      <c r="O40" s="93">
        <v>83.5</v>
      </c>
      <c r="P40" s="98">
        <v>56.7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92">
        <v>4.9649999999999999</v>
      </c>
      <c r="K44" s="79">
        <v>10.843</v>
      </c>
      <c r="L44" s="293">
        <v>20.73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15</v>
      </c>
      <c r="M46" s="40">
        <v>15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40.200000000000003</v>
      </c>
      <c r="K47" s="49">
        <v>33</v>
      </c>
      <c r="L47" s="49">
        <v>30.3</v>
      </c>
      <c r="M47" s="49">
        <v>29.3</v>
      </c>
      <c r="N47" s="114">
        <v>28.8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17.88</v>
      </c>
      <c r="D51" s="294"/>
      <c r="E51" s="295"/>
      <c r="F51" s="307">
        <v>18.138000000000002</v>
      </c>
      <c r="G51" s="294"/>
      <c r="H51" s="308"/>
      <c r="I51" s="293">
        <v>7.6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345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210</v>
      </c>
      <c r="D53" s="66">
        <v>200</v>
      </c>
      <c r="E53" s="80" t="s">
        <v>29</v>
      </c>
      <c r="F53" s="39" t="s">
        <v>119</v>
      </c>
      <c r="G53" s="73">
        <v>190</v>
      </c>
      <c r="H53" s="73">
        <v>200</v>
      </c>
      <c r="I53" s="40">
        <v>110</v>
      </c>
      <c r="J53" s="40">
        <v>80</v>
      </c>
      <c r="K53" s="45">
        <v>190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41.2</v>
      </c>
      <c r="D54" s="74">
        <v>41.8</v>
      </c>
      <c r="E54" s="75" t="s">
        <v>29</v>
      </c>
      <c r="F54" s="67" t="s">
        <v>119</v>
      </c>
      <c r="G54" s="105">
        <v>26.3</v>
      </c>
      <c r="H54" s="99">
        <v>25.9</v>
      </c>
      <c r="I54" s="59">
        <v>15.9</v>
      </c>
      <c r="J54" s="76">
        <v>15.1</v>
      </c>
      <c r="K54" s="60">
        <v>16.899999999999999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J37:L37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43990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17.292999999999999</v>
      </c>
      <c r="E9" s="293">
        <v>22.157</v>
      </c>
      <c r="F9" s="294"/>
      <c r="G9" s="295"/>
      <c r="H9" s="193" t="s">
        <v>29</v>
      </c>
      <c r="I9" s="81" t="s">
        <v>29</v>
      </c>
      <c r="J9" s="79">
        <v>13.595000000000001</v>
      </c>
      <c r="K9" s="293">
        <v>19.094999999999999</v>
      </c>
      <c r="L9" s="294"/>
      <c r="M9" s="295"/>
      <c r="N9" s="78" t="s">
        <v>29</v>
      </c>
      <c r="O9" s="79">
        <v>16.100000000000001</v>
      </c>
      <c r="P9" s="293">
        <v>24.138999999999999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320</v>
      </c>
      <c r="F11" s="40">
        <v>400</v>
      </c>
      <c r="G11" s="45">
        <v>380</v>
      </c>
      <c r="H11" s="39" t="s">
        <v>29</v>
      </c>
      <c r="I11" s="40" t="s">
        <v>29</v>
      </c>
      <c r="J11" s="40">
        <v>300</v>
      </c>
      <c r="K11" s="40">
        <v>220</v>
      </c>
      <c r="L11" s="40">
        <v>220</v>
      </c>
      <c r="M11" s="45">
        <v>220</v>
      </c>
      <c r="N11" s="39" t="s">
        <v>29</v>
      </c>
      <c r="O11" s="40">
        <v>75</v>
      </c>
      <c r="P11" s="40">
        <v>60</v>
      </c>
      <c r="Q11" s="40">
        <v>100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31.4</v>
      </c>
      <c r="E12" s="95">
        <v>32.1</v>
      </c>
      <c r="F12" s="95">
        <v>35.1</v>
      </c>
      <c r="G12" s="179">
        <v>35.299999999999997</v>
      </c>
      <c r="H12" s="46" t="s">
        <v>29</v>
      </c>
      <c r="I12" s="47" t="s">
        <v>29</v>
      </c>
      <c r="J12" s="74">
        <v>24.4</v>
      </c>
      <c r="K12" s="95">
        <v>23.2</v>
      </c>
      <c r="L12" s="95">
        <v>23.5</v>
      </c>
      <c r="M12" s="96">
        <v>23.4</v>
      </c>
      <c r="N12" s="46" t="s">
        <v>29</v>
      </c>
      <c r="O12" s="74">
        <v>23.1</v>
      </c>
      <c r="P12" s="74">
        <v>22.6</v>
      </c>
      <c r="Q12" s="74">
        <v>23.9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4.1719999999999997</v>
      </c>
      <c r="C16" s="138">
        <v>10.391999999999999</v>
      </c>
      <c r="D16" s="194">
        <v>19.27</v>
      </c>
      <c r="E16" s="79">
        <v>22.457999999999998</v>
      </c>
      <c r="F16" s="293">
        <v>26.719000000000001</v>
      </c>
      <c r="G16" s="294"/>
      <c r="H16" s="295"/>
      <c r="I16" s="78">
        <v>9.4220000000000006</v>
      </c>
      <c r="J16" s="79">
        <v>17.204999999999998</v>
      </c>
      <c r="K16" s="79">
        <v>20.082999999999998</v>
      </c>
      <c r="L16" s="321">
        <v>22.773</v>
      </c>
      <c r="M16" s="322"/>
      <c r="N16" s="323"/>
      <c r="O16" s="307">
        <v>20.989000000000001</v>
      </c>
      <c r="P16" s="308"/>
      <c r="Q16" s="80">
        <v>18.983000000000001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25</v>
      </c>
      <c r="D18" s="73">
        <v>2500</v>
      </c>
      <c r="E18" s="40">
        <v>2600</v>
      </c>
      <c r="F18" s="40">
        <v>15</v>
      </c>
      <c r="G18" s="40">
        <v>20</v>
      </c>
      <c r="H18" s="45">
        <v>15</v>
      </c>
      <c r="I18" s="40">
        <v>25</v>
      </c>
      <c r="J18" s="40">
        <v>260</v>
      </c>
      <c r="K18" s="40">
        <v>2400</v>
      </c>
      <c r="L18" s="40">
        <v>12</v>
      </c>
      <c r="M18" s="40">
        <v>10</v>
      </c>
      <c r="N18" s="40">
        <v>12</v>
      </c>
      <c r="O18" s="39">
        <v>420</v>
      </c>
      <c r="P18" s="40">
        <v>450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21.3</v>
      </c>
      <c r="D19" s="93">
        <v>54.1</v>
      </c>
      <c r="E19" s="93">
        <v>51.1</v>
      </c>
      <c r="F19" s="76">
        <v>13.7</v>
      </c>
      <c r="G19" s="76">
        <v>13.3</v>
      </c>
      <c r="H19" s="109">
        <v>13.1</v>
      </c>
      <c r="I19" s="93">
        <v>20</v>
      </c>
      <c r="J19" s="93">
        <v>22.1</v>
      </c>
      <c r="K19" s="93">
        <v>44.2</v>
      </c>
      <c r="L19" s="76">
        <v>12.7</v>
      </c>
      <c r="M19" s="76">
        <v>12.1</v>
      </c>
      <c r="N19" s="110">
        <v>12.4</v>
      </c>
      <c r="O19" s="111">
        <v>37.1</v>
      </c>
      <c r="P19" s="76">
        <v>38.799999999999997</v>
      </c>
      <c r="Q19" s="97">
        <v>29.8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8.6029999999999998</v>
      </c>
      <c r="C23" s="293">
        <v>12.651999999999999</v>
      </c>
      <c r="D23" s="294"/>
      <c r="E23" s="295"/>
      <c r="F23" s="78">
        <v>6.6269999999999998</v>
      </c>
      <c r="G23" s="79">
        <v>7.9619999999999997</v>
      </c>
      <c r="H23" s="293">
        <v>8.0860000000000003</v>
      </c>
      <c r="I23" s="294"/>
      <c r="J23" s="295"/>
      <c r="K23" s="78">
        <v>22.745000000000001</v>
      </c>
      <c r="L23" s="79">
        <v>29.524000000000001</v>
      </c>
      <c r="M23" s="102">
        <v>27.931000000000001</v>
      </c>
      <c r="N23" s="79">
        <v>34.034999999999997</v>
      </c>
      <c r="O23" s="293">
        <v>41.640999999999998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35</v>
      </c>
      <c r="C25" s="40">
        <v>20</v>
      </c>
      <c r="D25" s="40">
        <v>25</v>
      </c>
      <c r="E25" s="45">
        <v>25</v>
      </c>
      <c r="F25" s="39">
        <v>1200</v>
      </c>
      <c r="G25" s="40">
        <v>900</v>
      </c>
      <c r="H25" s="40">
        <v>20</v>
      </c>
      <c r="I25" s="40">
        <v>25</v>
      </c>
      <c r="J25" s="66">
        <v>30</v>
      </c>
      <c r="K25" s="39" t="s">
        <v>273</v>
      </c>
      <c r="L25" s="40">
        <v>380</v>
      </c>
      <c r="M25" s="71">
        <v>4000</v>
      </c>
      <c r="N25" s="40">
        <v>2000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24.7</v>
      </c>
      <c r="C26" s="59">
        <v>18.7</v>
      </c>
      <c r="D26" s="59">
        <v>19.100000000000001</v>
      </c>
      <c r="E26" s="60">
        <v>18.7</v>
      </c>
      <c r="F26" s="61">
        <v>33.799999999999997</v>
      </c>
      <c r="G26" s="49">
        <v>31.8</v>
      </c>
      <c r="H26" s="59">
        <v>15.5</v>
      </c>
      <c r="I26" s="59">
        <v>15.4</v>
      </c>
      <c r="J26" s="62">
        <v>15.5</v>
      </c>
      <c r="K26" s="112" t="s">
        <v>273</v>
      </c>
      <c r="L26" s="49">
        <v>38.700000000000003</v>
      </c>
      <c r="M26" s="113">
        <v>145.5</v>
      </c>
      <c r="N26" s="49">
        <v>68.5</v>
      </c>
      <c r="O26" s="59">
        <v>17.3</v>
      </c>
      <c r="P26" s="59">
        <v>16.5</v>
      </c>
      <c r="Q26" s="60">
        <v>15.8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14.882</v>
      </c>
      <c r="C30" s="41">
        <v>20.238</v>
      </c>
      <c r="D30" s="41">
        <v>23.847999999999999</v>
      </c>
      <c r="E30" s="315">
        <v>25.428999999999998</v>
      </c>
      <c r="F30" s="316"/>
      <c r="G30" s="55">
        <v>11.941000000000001</v>
      </c>
      <c r="H30" s="41">
        <v>14</v>
      </c>
      <c r="I30" s="41">
        <v>24.542000000000002</v>
      </c>
      <c r="J30" s="315">
        <v>33.093000000000004</v>
      </c>
      <c r="K30" s="317"/>
      <c r="L30" s="316"/>
      <c r="M30" s="55">
        <v>5.1509999999999998</v>
      </c>
      <c r="N30" s="41">
        <v>6.5369999999999999</v>
      </c>
      <c r="O30" s="315">
        <v>9.8239999999999998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60</v>
      </c>
      <c r="D32" s="40">
        <v>20</v>
      </c>
      <c r="E32" s="40">
        <v>15</v>
      </c>
      <c r="F32" s="66">
        <v>15</v>
      </c>
      <c r="G32" s="39">
        <v>12</v>
      </c>
      <c r="H32" s="40">
        <v>400</v>
      </c>
      <c r="I32" s="40">
        <v>3500</v>
      </c>
      <c r="J32" s="40">
        <v>25</v>
      </c>
      <c r="K32" s="40">
        <v>20</v>
      </c>
      <c r="L32" s="45">
        <v>15</v>
      </c>
      <c r="M32" s="39">
        <v>110</v>
      </c>
      <c r="N32" s="40">
        <v>150</v>
      </c>
      <c r="O32" s="40">
        <v>90</v>
      </c>
      <c r="P32" s="40">
        <v>170</v>
      </c>
      <c r="Q32" s="45">
        <v>200</v>
      </c>
      <c r="R32" s="52"/>
    </row>
    <row r="33" spans="1:18" ht="11.25" customHeight="1" thickBot="1" x14ac:dyDescent="0.2">
      <c r="A33" s="90" t="s">
        <v>28</v>
      </c>
      <c r="B33" s="104">
        <v>24.7</v>
      </c>
      <c r="C33" s="93">
        <v>24.9</v>
      </c>
      <c r="D33" s="93">
        <v>18</v>
      </c>
      <c r="E33" s="93">
        <v>13.9</v>
      </c>
      <c r="F33" s="94">
        <v>13.8</v>
      </c>
      <c r="G33" s="104">
        <v>19.399999999999999</v>
      </c>
      <c r="H33" s="93">
        <v>38.6</v>
      </c>
      <c r="I33" s="93">
        <v>125.6</v>
      </c>
      <c r="J33" s="93">
        <v>18.3</v>
      </c>
      <c r="K33" s="93">
        <v>16.100000000000001</v>
      </c>
      <c r="L33" s="98">
        <v>16.100000000000001</v>
      </c>
      <c r="M33" s="93">
        <v>26.5</v>
      </c>
      <c r="N33" s="93">
        <v>26.4</v>
      </c>
      <c r="O33" s="93">
        <v>25.9</v>
      </c>
      <c r="P33" s="93">
        <v>29.1</v>
      </c>
      <c r="Q33" s="98">
        <v>29.2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19.361000000000001</v>
      </c>
      <c r="C37" s="196">
        <v>22.613</v>
      </c>
      <c r="D37" s="196">
        <v>23.8</v>
      </c>
      <c r="E37" s="196">
        <v>24.216999999999999</v>
      </c>
      <c r="F37" s="196">
        <v>25.9</v>
      </c>
      <c r="G37" s="328">
        <v>36.14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2100</v>
      </c>
      <c r="D39" s="116">
        <v>1300</v>
      </c>
      <c r="E39" s="116">
        <v>280</v>
      </c>
      <c r="F39" s="116">
        <v>1700</v>
      </c>
      <c r="G39" s="116">
        <v>120</v>
      </c>
      <c r="H39" s="116">
        <v>1000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800</v>
      </c>
      <c r="N39" s="40">
        <v>280</v>
      </c>
      <c r="O39" s="40">
        <v>2200</v>
      </c>
      <c r="P39" s="45">
        <v>200</v>
      </c>
      <c r="Q39" s="53"/>
    </row>
    <row r="40" spans="1:18" ht="11.25" customHeight="1" thickBot="1" x14ac:dyDescent="0.2">
      <c r="A40" s="92" t="s">
        <v>28</v>
      </c>
      <c r="B40" s="197">
        <v>57</v>
      </c>
      <c r="C40" s="123">
        <v>122.2</v>
      </c>
      <c r="D40" s="123">
        <v>96.5</v>
      </c>
      <c r="E40" s="123">
        <v>71.8</v>
      </c>
      <c r="F40" s="123">
        <v>95.2</v>
      </c>
      <c r="G40" s="123">
        <v>37.799999999999997</v>
      </c>
      <c r="H40" s="123">
        <v>68.900000000000006</v>
      </c>
      <c r="I40" s="123">
        <v>77.2</v>
      </c>
      <c r="J40" s="124" t="s">
        <v>272</v>
      </c>
      <c r="K40" s="124" t="s">
        <v>272</v>
      </c>
      <c r="L40" s="172" t="s">
        <v>272</v>
      </c>
      <c r="M40" s="104">
        <v>40.799999999999997</v>
      </c>
      <c r="N40" s="93">
        <v>34.9</v>
      </c>
      <c r="O40" s="93">
        <v>71.8</v>
      </c>
      <c r="P40" s="98">
        <v>52.7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94">
        <v>5.0259999999999998</v>
      </c>
      <c r="K44" s="79">
        <v>10.936999999999999</v>
      </c>
      <c r="L44" s="293">
        <v>20.792000000000002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15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23.3</v>
      </c>
      <c r="K47" s="49">
        <v>20.399999999999999</v>
      </c>
      <c r="L47" s="49">
        <v>18.399999999999999</v>
      </c>
      <c r="M47" s="49">
        <v>17.8</v>
      </c>
      <c r="N47" s="114">
        <v>17.8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17.896000000000001</v>
      </c>
      <c r="D51" s="294"/>
      <c r="E51" s="295"/>
      <c r="F51" s="307">
        <v>18.152000000000001</v>
      </c>
      <c r="G51" s="294"/>
      <c r="H51" s="308"/>
      <c r="I51" s="293">
        <v>7.64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347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220</v>
      </c>
      <c r="E53" s="80" t="s">
        <v>29</v>
      </c>
      <c r="F53" s="39" t="s">
        <v>119</v>
      </c>
      <c r="G53" s="73" t="s">
        <v>119</v>
      </c>
      <c r="H53" s="73">
        <v>220</v>
      </c>
      <c r="I53" s="40">
        <v>180</v>
      </c>
      <c r="J53" s="40">
        <v>280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29.9</v>
      </c>
      <c r="D54" s="74">
        <v>29.2</v>
      </c>
      <c r="E54" s="75" t="s">
        <v>29</v>
      </c>
      <c r="F54" s="67" t="s">
        <v>119</v>
      </c>
      <c r="G54" s="105" t="s">
        <v>119</v>
      </c>
      <c r="H54" s="99">
        <v>21.4</v>
      </c>
      <c r="I54" s="59">
        <v>23.4</v>
      </c>
      <c r="J54" s="76">
        <v>25.1</v>
      </c>
      <c r="K54" s="60">
        <v>25.3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M52:R55"/>
    <mergeCell ref="G37:I37"/>
    <mergeCell ref="G43:I43"/>
    <mergeCell ref="L43:N43"/>
    <mergeCell ref="L44:N44"/>
    <mergeCell ref="G44:I44"/>
    <mergeCell ref="B42:I42"/>
    <mergeCell ref="J42:N42"/>
    <mergeCell ref="C51:E51"/>
    <mergeCell ref="F51:H51"/>
    <mergeCell ref="I51:K51"/>
    <mergeCell ref="M51:R51"/>
    <mergeCell ref="M35:P35"/>
    <mergeCell ref="G36:I36"/>
    <mergeCell ref="J36:L36"/>
    <mergeCell ref="J37:L37"/>
    <mergeCell ref="B35:L35"/>
    <mergeCell ref="B49:E49"/>
    <mergeCell ref="F49:K49"/>
    <mergeCell ref="M49:R49"/>
    <mergeCell ref="C50:E50"/>
    <mergeCell ref="F50:H50"/>
    <mergeCell ref="I50:K50"/>
    <mergeCell ref="M50:R50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43997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17.341000000000001</v>
      </c>
      <c r="E9" s="293">
        <v>22.148</v>
      </c>
      <c r="F9" s="294"/>
      <c r="G9" s="295"/>
      <c r="H9" s="198" t="s">
        <v>29</v>
      </c>
      <c r="I9" s="81" t="s">
        <v>29</v>
      </c>
      <c r="J9" s="79">
        <v>13.551</v>
      </c>
      <c r="K9" s="293">
        <v>19.11</v>
      </c>
      <c r="L9" s="294"/>
      <c r="M9" s="295"/>
      <c r="N9" s="78" t="s">
        <v>29</v>
      </c>
      <c r="O9" s="79">
        <v>15.97</v>
      </c>
      <c r="P9" s="293">
        <v>24.035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380</v>
      </c>
      <c r="F11" s="40">
        <v>380</v>
      </c>
      <c r="G11" s="45">
        <v>380</v>
      </c>
      <c r="H11" s="39" t="s">
        <v>29</v>
      </c>
      <c r="I11" s="40" t="s">
        <v>29</v>
      </c>
      <c r="J11" s="40">
        <v>320</v>
      </c>
      <c r="K11" s="40">
        <v>210</v>
      </c>
      <c r="L11" s="40">
        <v>210</v>
      </c>
      <c r="M11" s="45">
        <v>210</v>
      </c>
      <c r="N11" s="39" t="s">
        <v>29</v>
      </c>
      <c r="O11" s="40">
        <v>80</v>
      </c>
      <c r="P11" s="40">
        <v>60</v>
      </c>
      <c r="Q11" s="40">
        <v>180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40.5</v>
      </c>
      <c r="E12" s="95">
        <v>41.6</v>
      </c>
      <c r="F12" s="95">
        <v>43.3</v>
      </c>
      <c r="G12" s="179">
        <v>45.1</v>
      </c>
      <c r="H12" s="46" t="s">
        <v>29</v>
      </c>
      <c r="I12" s="47" t="s">
        <v>29</v>
      </c>
      <c r="J12" s="74">
        <v>35.9</v>
      </c>
      <c r="K12" s="95">
        <v>32.200000000000003</v>
      </c>
      <c r="L12" s="95">
        <v>31.7</v>
      </c>
      <c r="M12" s="96">
        <v>32.5</v>
      </c>
      <c r="N12" s="46" t="s">
        <v>29</v>
      </c>
      <c r="O12" s="74">
        <v>23.8</v>
      </c>
      <c r="P12" s="74">
        <v>23.5</v>
      </c>
      <c r="Q12" s="74">
        <v>26.3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4.1849999999999996</v>
      </c>
      <c r="C16" s="138">
        <v>10.459</v>
      </c>
      <c r="D16" s="199">
        <v>19.251999999999999</v>
      </c>
      <c r="E16" s="79">
        <v>22.265000000000001</v>
      </c>
      <c r="F16" s="293">
        <v>26.707000000000001</v>
      </c>
      <c r="G16" s="294"/>
      <c r="H16" s="295"/>
      <c r="I16" s="78">
        <v>9.41</v>
      </c>
      <c r="J16" s="79">
        <v>17.225999999999999</v>
      </c>
      <c r="K16" s="79">
        <v>20.04</v>
      </c>
      <c r="L16" s="321">
        <v>22.738</v>
      </c>
      <c r="M16" s="322"/>
      <c r="N16" s="323"/>
      <c r="O16" s="307">
        <v>20.975000000000001</v>
      </c>
      <c r="P16" s="308"/>
      <c r="Q16" s="80">
        <v>18.945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12</v>
      </c>
      <c r="D18" s="73">
        <v>3500</v>
      </c>
      <c r="E18" s="40">
        <v>2400</v>
      </c>
      <c r="F18" s="40">
        <v>20</v>
      </c>
      <c r="G18" s="40">
        <v>12</v>
      </c>
      <c r="H18" s="45">
        <v>20</v>
      </c>
      <c r="I18" s="40">
        <v>20</v>
      </c>
      <c r="J18" s="40">
        <v>290</v>
      </c>
      <c r="K18" s="40">
        <v>2000</v>
      </c>
      <c r="L18" s="40">
        <v>10</v>
      </c>
      <c r="M18" s="40">
        <v>10</v>
      </c>
      <c r="N18" s="40">
        <v>10</v>
      </c>
      <c r="O18" s="39">
        <v>400</v>
      </c>
      <c r="P18" s="40">
        <v>460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27.7</v>
      </c>
      <c r="D19" s="93">
        <v>66.900000000000006</v>
      </c>
      <c r="E19" s="93">
        <v>62</v>
      </c>
      <c r="F19" s="76">
        <v>25.7</v>
      </c>
      <c r="G19" s="76">
        <v>18</v>
      </c>
      <c r="H19" s="109">
        <v>16.600000000000001</v>
      </c>
      <c r="I19" s="93">
        <v>25.8</v>
      </c>
      <c r="J19" s="93">
        <v>32.1</v>
      </c>
      <c r="K19" s="93">
        <v>49.5</v>
      </c>
      <c r="L19" s="76">
        <v>18.3</v>
      </c>
      <c r="M19" s="76">
        <v>15.4</v>
      </c>
      <c r="N19" s="110">
        <v>15.8</v>
      </c>
      <c r="O19" s="111">
        <v>44.1</v>
      </c>
      <c r="P19" s="76">
        <v>50.3</v>
      </c>
      <c r="Q19" s="97">
        <v>37.700000000000003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8.7149999999999999</v>
      </c>
      <c r="C23" s="293">
        <v>12.63</v>
      </c>
      <c r="D23" s="294"/>
      <c r="E23" s="295"/>
      <c r="F23" s="78">
        <v>6.585</v>
      </c>
      <c r="G23" s="79">
        <v>7.9390000000000001</v>
      </c>
      <c r="H23" s="293">
        <v>8.0549999999999997</v>
      </c>
      <c r="I23" s="294"/>
      <c r="J23" s="295"/>
      <c r="K23" s="78">
        <v>22.748999999999999</v>
      </c>
      <c r="L23" s="79">
        <v>29.484999999999999</v>
      </c>
      <c r="M23" s="102">
        <v>27.834</v>
      </c>
      <c r="N23" s="79">
        <v>33.92</v>
      </c>
      <c r="O23" s="293">
        <v>41.537999999999997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35</v>
      </c>
      <c r="C25" s="40">
        <v>20</v>
      </c>
      <c r="D25" s="40">
        <v>20</v>
      </c>
      <c r="E25" s="45">
        <v>25</v>
      </c>
      <c r="F25" s="39">
        <v>800</v>
      </c>
      <c r="G25" s="40">
        <v>500</v>
      </c>
      <c r="H25" s="40">
        <v>20</v>
      </c>
      <c r="I25" s="40">
        <v>15</v>
      </c>
      <c r="J25" s="66">
        <v>25</v>
      </c>
      <c r="K25" s="39" t="s">
        <v>273</v>
      </c>
      <c r="L25" s="40">
        <v>250</v>
      </c>
      <c r="M25" s="71">
        <v>4000</v>
      </c>
      <c r="N25" s="40">
        <v>2000</v>
      </c>
      <c r="O25" s="40">
        <v>25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32.799999999999997</v>
      </c>
      <c r="C26" s="59">
        <v>24</v>
      </c>
      <c r="D26" s="59">
        <v>21.8</v>
      </c>
      <c r="E26" s="60">
        <v>23.5</v>
      </c>
      <c r="F26" s="61">
        <v>37.4</v>
      </c>
      <c r="G26" s="49">
        <v>33.799999999999997</v>
      </c>
      <c r="H26" s="59">
        <v>21.1</v>
      </c>
      <c r="I26" s="59">
        <v>16.2</v>
      </c>
      <c r="J26" s="62">
        <v>16</v>
      </c>
      <c r="K26" s="112" t="s">
        <v>273</v>
      </c>
      <c r="L26" s="49">
        <v>50.3</v>
      </c>
      <c r="M26" s="113">
        <v>218</v>
      </c>
      <c r="N26" s="49">
        <v>93.1</v>
      </c>
      <c r="O26" s="59">
        <v>37.1</v>
      </c>
      <c r="P26" s="59">
        <v>25.9</v>
      </c>
      <c r="Q26" s="60">
        <v>22.4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14.827</v>
      </c>
      <c r="C30" s="41">
        <v>20.213000000000001</v>
      </c>
      <c r="D30" s="41">
        <v>23.81</v>
      </c>
      <c r="E30" s="315">
        <v>25.391999999999999</v>
      </c>
      <c r="F30" s="316"/>
      <c r="G30" s="55">
        <v>11.917999999999999</v>
      </c>
      <c r="H30" s="41">
        <v>13.993</v>
      </c>
      <c r="I30" s="41">
        <v>24.47</v>
      </c>
      <c r="J30" s="315">
        <v>33.073</v>
      </c>
      <c r="K30" s="317"/>
      <c r="L30" s="316"/>
      <c r="M30" s="55">
        <v>4.9850000000000003</v>
      </c>
      <c r="N30" s="41">
        <v>6.52</v>
      </c>
      <c r="O30" s="315">
        <v>9.8089999999999993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50</v>
      </c>
      <c r="D32" s="40">
        <v>20</v>
      </c>
      <c r="E32" s="40">
        <v>15</v>
      </c>
      <c r="F32" s="66">
        <v>10</v>
      </c>
      <c r="G32" s="39">
        <v>12</v>
      </c>
      <c r="H32" s="40">
        <v>800</v>
      </c>
      <c r="I32" s="40">
        <v>3900</v>
      </c>
      <c r="J32" s="40">
        <v>25</v>
      </c>
      <c r="K32" s="40">
        <v>12</v>
      </c>
      <c r="L32" s="45">
        <v>12</v>
      </c>
      <c r="M32" s="39">
        <v>100</v>
      </c>
      <c r="N32" s="40">
        <v>160</v>
      </c>
      <c r="O32" s="40">
        <v>100</v>
      </c>
      <c r="P32" s="40">
        <v>160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24.4</v>
      </c>
      <c r="C33" s="93">
        <v>24.9</v>
      </c>
      <c r="D33" s="93">
        <v>17.8</v>
      </c>
      <c r="E33" s="93">
        <v>13.9</v>
      </c>
      <c r="F33" s="94">
        <v>13.9</v>
      </c>
      <c r="G33" s="104">
        <v>22.6</v>
      </c>
      <c r="H33" s="93">
        <v>55.8</v>
      </c>
      <c r="I33" s="93">
        <v>133.6</v>
      </c>
      <c r="J33" s="93">
        <v>21.7</v>
      </c>
      <c r="K33" s="93">
        <v>18.899999999999999</v>
      </c>
      <c r="L33" s="98">
        <v>18.3</v>
      </c>
      <c r="M33" s="93">
        <v>39.299999999999997</v>
      </c>
      <c r="N33" s="93">
        <v>33.6</v>
      </c>
      <c r="O33" s="93">
        <v>32.200000000000003</v>
      </c>
      <c r="P33" s="93">
        <v>34.700000000000003</v>
      </c>
      <c r="Q33" s="98">
        <v>34.9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19.329999999999998</v>
      </c>
      <c r="C37" s="196">
        <v>22.077999999999999</v>
      </c>
      <c r="D37" s="196">
        <v>26.92</v>
      </c>
      <c r="E37" s="196">
        <v>24.283000000000001</v>
      </c>
      <c r="F37" s="196">
        <v>25.815000000000001</v>
      </c>
      <c r="G37" s="328">
        <v>35.965000000000003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3000</v>
      </c>
      <c r="D39" s="116">
        <v>1300</v>
      </c>
      <c r="E39" s="116">
        <v>400</v>
      </c>
      <c r="F39" s="116">
        <v>1800</v>
      </c>
      <c r="G39" s="116">
        <v>1100</v>
      </c>
      <c r="H39" s="116">
        <v>1200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800</v>
      </c>
      <c r="N39" s="40">
        <v>290</v>
      </c>
      <c r="O39" s="40">
        <v>2500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155.30000000000001</v>
      </c>
      <c r="C40" s="123">
        <v>228</v>
      </c>
      <c r="D40" s="123">
        <v>152.30000000000001</v>
      </c>
      <c r="E40" s="123">
        <v>109.2</v>
      </c>
      <c r="F40" s="123">
        <v>148.19999999999999</v>
      </c>
      <c r="G40" s="123">
        <v>143.19999999999999</v>
      </c>
      <c r="H40" s="123">
        <v>134.4</v>
      </c>
      <c r="I40" s="123">
        <v>130.9</v>
      </c>
      <c r="J40" s="124" t="s">
        <v>272</v>
      </c>
      <c r="K40" s="124" t="s">
        <v>272</v>
      </c>
      <c r="L40" s="172" t="s">
        <v>272</v>
      </c>
      <c r="M40" s="104">
        <v>58.4</v>
      </c>
      <c r="N40" s="93">
        <v>43.6</v>
      </c>
      <c r="O40" s="93">
        <v>98.3</v>
      </c>
      <c r="P40" s="98">
        <v>69.099999999999994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99">
        <v>4.9720000000000004</v>
      </c>
      <c r="K44" s="79">
        <v>10.768000000000001</v>
      </c>
      <c r="L44" s="293">
        <v>20.715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27.6</v>
      </c>
      <c r="K47" s="49">
        <v>23.6</v>
      </c>
      <c r="L47" s="49">
        <v>21.8</v>
      </c>
      <c r="M47" s="49">
        <v>19.899999999999999</v>
      </c>
      <c r="N47" s="114">
        <v>19.899999999999999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17.905000000000001</v>
      </c>
      <c r="D51" s="294"/>
      <c r="E51" s="295"/>
      <c r="F51" s="307">
        <v>17.978999999999999</v>
      </c>
      <c r="G51" s="294"/>
      <c r="H51" s="308"/>
      <c r="I51" s="293">
        <v>7.6109999999999998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350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210</v>
      </c>
      <c r="D53" s="66">
        <v>220</v>
      </c>
      <c r="E53" s="80" t="s">
        <v>29</v>
      </c>
      <c r="F53" s="39" t="s">
        <v>119</v>
      </c>
      <c r="G53" s="73">
        <v>210</v>
      </c>
      <c r="H53" s="73">
        <v>220</v>
      </c>
      <c r="I53" s="40">
        <v>60</v>
      </c>
      <c r="J53" s="40">
        <v>200</v>
      </c>
      <c r="K53" s="45">
        <v>220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37.1</v>
      </c>
      <c r="D54" s="74">
        <v>37.5</v>
      </c>
      <c r="E54" s="75" t="s">
        <v>29</v>
      </c>
      <c r="F54" s="67" t="s">
        <v>119</v>
      </c>
      <c r="G54" s="105">
        <v>30.4</v>
      </c>
      <c r="H54" s="99">
        <v>29.6</v>
      </c>
      <c r="I54" s="59">
        <v>18.100000000000001</v>
      </c>
      <c r="J54" s="76">
        <v>22.9</v>
      </c>
      <c r="K54" s="60">
        <v>24.1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44004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17.363</v>
      </c>
      <c r="E9" s="293">
        <v>22.079000000000001</v>
      </c>
      <c r="F9" s="294"/>
      <c r="G9" s="295"/>
      <c r="H9" s="200" t="s">
        <v>29</v>
      </c>
      <c r="I9" s="81" t="s">
        <v>29</v>
      </c>
      <c r="J9" s="79">
        <v>13.574</v>
      </c>
      <c r="K9" s="293">
        <v>19.096</v>
      </c>
      <c r="L9" s="294"/>
      <c r="M9" s="295"/>
      <c r="N9" s="78" t="s">
        <v>29</v>
      </c>
      <c r="O9" s="79">
        <v>16.114999999999998</v>
      </c>
      <c r="P9" s="293">
        <v>24.109000000000002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380</v>
      </c>
      <c r="F11" s="40">
        <v>420</v>
      </c>
      <c r="G11" s="45">
        <v>520</v>
      </c>
      <c r="H11" s="39" t="s">
        <v>29</v>
      </c>
      <c r="I11" s="40" t="s">
        <v>29</v>
      </c>
      <c r="J11" s="40">
        <v>300</v>
      </c>
      <c r="K11" s="40">
        <v>200</v>
      </c>
      <c r="L11" s="40">
        <v>200</v>
      </c>
      <c r="M11" s="45">
        <v>220</v>
      </c>
      <c r="N11" s="39" t="s">
        <v>29</v>
      </c>
      <c r="O11" s="40">
        <v>100</v>
      </c>
      <c r="P11" s="40">
        <v>60</v>
      </c>
      <c r="Q11" s="40">
        <v>300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33.6</v>
      </c>
      <c r="E12" s="95">
        <v>34.5</v>
      </c>
      <c r="F12" s="95">
        <v>37.4</v>
      </c>
      <c r="G12" s="179">
        <v>39.700000000000003</v>
      </c>
      <c r="H12" s="46" t="s">
        <v>29</v>
      </c>
      <c r="I12" s="47" t="s">
        <v>29</v>
      </c>
      <c r="J12" s="74">
        <v>25.9</v>
      </c>
      <c r="K12" s="95">
        <v>25.6</v>
      </c>
      <c r="L12" s="95">
        <v>25.8</v>
      </c>
      <c r="M12" s="96">
        <v>26</v>
      </c>
      <c r="N12" s="46" t="s">
        <v>29</v>
      </c>
      <c r="O12" s="74">
        <v>21.8</v>
      </c>
      <c r="P12" s="74">
        <v>21.2</v>
      </c>
      <c r="Q12" s="74">
        <v>26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</v>
      </c>
      <c r="C16" s="138">
        <v>10.487</v>
      </c>
      <c r="D16" s="201">
        <v>18.187999999999999</v>
      </c>
      <c r="E16" s="79">
        <v>22.42</v>
      </c>
      <c r="F16" s="293">
        <v>26.652000000000001</v>
      </c>
      <c r="G16" s="294"/>
      <c r="H16" s="295"/>
      <c r="I16" s="78">
        <v>9.4380000000000006</v>
      </c>
      <c r="J16" s="79">
        <v>17.25</v>
      </c>
      <c r="K16" s="79">
        <v>20.030999999999999</v>
      </c>
      <c r="L16" s="321">
        <v>22.71</v>
      </c>
      <c r="M16" s="322"/>
      <c r="N16" s="323"/>
      <c r="O16" s="307">
        <v>20.856000000000002</v>
      </c>
      <c r="P16" s="308"/>
      <c r="Q16" s="80">
        <v>18.568000000000001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15</v>
      </c>
      <c r="D18" s="73">
        <v>2800</v>
      </c>
      <c r="E18" s="40">
        <v>2500</v>
      </c>
      <c r="F18" s="40">
        <v>20</v>
      </c>
      <c r="G18" s="40">
        <v>20</v>
      </c>
      <c r="H18" s="45">
        <v>25</v>
      </c>
      <c r="I18" s="40">
        <v>25</v>
      </c>
      <c r="J18" s="40">
        <v>280</v>
      </c>
      <c r="K18" s="40">
        <v>2400</v>
      </c>
      <c r="L18" s="40">
        <v>10</v>
      </c>
      <c r="M18" s="40">
        <v>10</v>
      </c>
      <c r="N18" s="40">
        <v>10</v>
      </c>
      <c r="O18" s="39">
        <v>380</v>
      </c>
      <c r="P18" s="40">
        <v>600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20.6</v>
      </c>
      <c r="D19" s="93">
        <v>49.6</v>
      </c>
      <c r="E19" s="93">
        <v>49.2</v>
      </c>
      <c r="F19" s="76">
        <v>13.6</v>
      </c>
      <c r="G19" s="76">
        <v>13.5</v>
      </c>
      <c r="H19" s="109">
        <v>13.4</v>
      </c>
      <c r="I19" s="93">
        <v>22.1</v>
      </c>
      <c r="J19" s="93">
        <v>24.5</v>
      </c>
      <c r="K19" s="93">
        <v>44.7</v>
      </c>
      <c r="L19" s="76">
        <v>13.8</v>
      </c>
      <c r="M19" s="76">
        <v>13.5</v>
      </c>
      <c r="N19" s="110">
        <v>13.5</v>
      </c>
      <c r="O19" s="111">
        <v>39.700000000000003</v>
      </c>
      <c r="P19" s="76">
        <v>42.7</v>
      </c>
      <c r="Q19" s="97">
        <v>33.200000000000003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8.532</v>
      </c>
      <c r="C23" s="293">
        <v>12.615</v>
      </c>
      <c r="D23" s="294"/>
      <c r="E23" s="295"/>
      <c r="F23" s="78">
        <v>6.0970000000000004</v>
      </c>
      <c r="G23" s="79">
        <v>7.8019999999999996</v>
      </c>
      <c r="H23" s="293">
        <v>7.9059999999999997</v>
      </c>
      <c r="I23" s="294"/>
      <c r="J23" s="295"/>
      <c r="K23" s="78">
        <v>22.736000000000001</v>
      </c>
      <c r="L23" s="79">
        <v>29.547000000000001</v>
      </c>
      <c r="M23" s="102">
        <v>28.105</v>
      </c>
      <c r="N23" s="79">
        <v>34.110999999999997</v>
      </c>
      <c r="O23" s="293">
        <v>41.776000000000003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35</v>
      </c>
      <c r="C25" s="40">
        <v>25</v>
      </c>
      <c r="D25" s="40">
        <v>25</v>
      </c>
      <c r="E25" s="45">
        <v>25</v>
      </c>
      <c r="F25" s="39">
        <v>600</v>
      </c>
      <c r="G25" s="40">
        <v>1200</v>
      </c>
      <c r="H25" s="40">
        <v>20</v>
      </c>
      <c r="I25" s="40">
        <v>30</v>
      </c>
      <c r="J25" s="66">
        <v>30</v>
      </c>
      <c r="K25" s="39" t="s">
        <v>273</v>
      </c>
      <c r="L25" s="40">
        <v>300</v>
      </c>
      <c r="M25" s="71">
        <v>3500</v>
      </c>
      <c r="N25" s="40">
        <v>1600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23.2</v>
      </c>
      <c r="C26" s="59">
        <v>20.5</v>
      </c>
      <c r="D26" s="59">
        <v>18.7</v>
      </c>
      <c r="E26" s="60">
        <v>18.399999999999999</v>
      </c>
      <c r="F26" s="61">
        <v>26.8</v>
      </c>
      <c r="G26" s="49">
        <v>38.6</v>
      </c>
      <c r="H26" s="59">
        <v>14.2</v>
      </c>
      <c r="I26" s="59">
        <v>14.2</v>
      </c>
      <c r="J26" s="62">
        <v>14.2</v>
      </c>
      <c r="K26" s="112">
        <v>39.9</v>
      </c>
      <c r="L26" s="49">
        <v>51.2</v>
      </c>
      <c r="M26" s="113">
        <v>142.1</v>
      </c>
      <c r="N26" s="49">
        <v>88.9</v>
      </c>
      <c r="O26" s="59">
        <v>18.600000000000001</v>
      </c>
      <c r="P26" s="59">
        <v>18.2</v>
      </c>
      <c r="Q26" s="60">
        <v>17.8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14.874000000000001</v>
      </c>
      <c r="C30" s="41">
        <v>20.257000000000001</v>
      </c>
      <c r="D30" s="41">
        <v>23.777999999999999</v>
      </c>
      <c r="E30" s="315">
        <v>25.332999999999998</v>
      </c>
      <c r="F30" s="316"/>
      <c r="G30" s="55">
        <v>11.98</v>
      </c>
      <c r="H30" s="41">
        <v>14.055</v>
      </c>
      <c r="I30" s="41">
        <v>24.62</v>
      </c>
      <c r="J30" s="315">
        <v>32.999000000000002</v>
      </c>
      <c r="K30" s="317"/>
      <c r="L30" s="316"/>
      <c r="M30" s="55">
        <v>2.62</v>
      </c>
      <c r="N30" s="41">
        <v>6.4480000000000004</v>
      </c>
      <c r="O30" s="315">
        <v>9.7880000000000003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55</v>
      </c>
      <c r="D32" s="40">
        <v>25</v>
      </c>
      <c r="E32" s="40">
        <v>15</v>
      </c>
      <c r="F32" s="66">
        <v>12</v>
      </c>
      <c r="G32" s="39">
        <v>12</v>
      </c>
      <c r="H32" s="40">
        <v>750</v>
      </c>
      <c r="I32" s="40">
        <v>4000</v>
      </c>
      <c r="J32" s="40">
        <v>20</v>
      </c>
      <c r="K32" s="40">
        <v>15</v>
      </c>
      <c r="L32" s="45">
        <v>20</v>
      </c>
      <c r="M32" s="39">
        <v>20</v>
      </c>
      <c r="N32" s="40">
        <v>180</v>
      </c>
      <c r="O32" s="40">
        <v>170</v>
      </c>
      <c r="P32" s="40">
        <v>200</v>
      </c>
      <c r="Q32" s="45">
        <v>220</v>
      </c>
      <c r="R32" s="52"/>
    </row>
    <row r="33" spans="1:18" ht="11.25" customHeight="1" thickBot="1" x14ac:dyDescent="0.2">
      <c r="A33" s="90" t="s">
        <v>28</v>
      </c>
      <c r="B33" s="104">
        <v>25.7</v>
      </c>
      <c r="C33" s="93">
        <v>24.2</v>
      </c>
      <c r="D33" s="93">
        <v>16.5</v>
      </c>
      <c r="E33" s="93">
        <v>13.2</v>
      </c>
      <c r="F33" s="94">
        <v>12.7</v>
      </c>
      <c r="G33" s="104">
        <v>21.6</v>
      </c>
      <c r="H33" s="93">
        <v>40.700000000000003</v>
      </c>
      <c r="I33" s="93">
        <v>100.8</v>
      </c>
      <c r="J33" s="93">
        <v>16</v>
      </c>
      <c r="K33" s="93">
        <v>15.8</v>
      </c>
      <c r="L33" s="98">
        <v>15.9</v>
      </c>
      <c r="M33" s="93">
        <v>18.399999999999999</v>
      </c>
      <c r="N33" s="93">
        <v>27.5</v>
      </c>
      <c r="O33" s="93">
        <v>30.3</v>
      </c>
      <c r="P33" s="93">
        <v>30.2</v>
      </c>
      <c r="Q33" s="98">
        <v>30.1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19.375</v>
      </c>
      <c r="C37" s="196">
        <v>22.132000000000001</v>
      </c>
      <c r="D37" s="196">
        <v>23.975999999999999</v>
      </c>
      <c r="E37" s="196">
        <v>24.388999999999999</v>
      </c>
      <c r="F37" s="196">
        <v>25.92</v>
      </c>
      <c r="G37" s="328">
        <v>36.326999999999998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2800</v>
      </c>
      <c r="D39" s="116">
        <v>1100</v>
      </c>
      <c r="E39" s="116">
        <v>280</v>
      </c>
      <c r="F39" s="116">
        <v>1600</v>
      </c>
      <c r="G39" s="116">
        <v>400</v>
      </c>
      <c r="H39" s="116">
        <v>600</v>
      </c>
      <c r="I39" s="116">
        <v>800</v>
      </c>
      <c r="J39" s="116" t="s">
        <v>273</v>
      </c>
      <c r="K39" s="116" t="s">
        <v>272</v>
      </c>
      <c r="L39" s="171" t="s">
        <v>272</v>
      </c>
      <c r="M39" s="39">
        <v>750</v>
      </c>
      <c r="N39" s="40">
        <v>300</v>
      </c>
      <c r="O39" s="40">
        <v>2500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71.2</v>
      </c>
      <c r="C40" s="123">
        <v>114</v>
      </c>
      <c r="D40" s="123">
        <v>80.599999999999994</v>
      </c>
      <c r="E40" s="123">
        <v>66.599999999999994</v>
      </c>
      <c r="F40" s="123">
        <v>87.8</v>
      </c>
      <c r="G40" s="123">
        <v>36.1</v>
      </c>
      <c r="H40" s="123">
        <v>44.6</v>
      </c>
      <c r="I40" s="123">
        <v>48.4</v>
      </c>
      <c r="J40" s="124" t="s">
        <v>272</v>
      </c>
      <c r="K40" s="124" t="s">
        <v>272</v>
      </c>
      <c r="L40" s="172" t="s">
        <v>272</v>
      </c>
      <c r="M40" s="104">
        <v>38.4</v>
      </c>
      <c r="N40" s="93">
        <v>33.799999999999997</v>
      </c>
      <c r="O40" s="93">
        <v>61.2</v>
      </c>
      <c r="P40" s="98">
        <v>49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01">
        <v>4.9429999999999996</v>
      </c>
      <c r="K44" s="79">
        <v>10.827999999999999</v>
      </c>
      <c r="L44" s="293">
        <v>20.733000000000001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23.1</v>
      </c>
      <c r="K47" s="49">
        <v>20.100000000000001</v>
      </c>
      <c r="L47" s="49">
        <v>17.8</v>
      </c>
      <c r="M47" s="49">
        <v>17.5</v>
      </c>
      <c r="N47" s="114">
        <v>17.399999999999999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17.885999999999999</v>
      </c>
      <c r="D51" s="294"/>
      <c r="E51" s="295"/>
      <c r="F51" s="307">
        <v>17.484000000000002</v>
      </c>
      <c r="G51" s="294"/>
      <c r="H51" s="308"/>
      <c r="I51" s="293">
        <v>7.468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350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220</v>
      </c>
      <c r="D53" s="66">
        <v>220</v>
      </c>
      <c r="E53" s="80" t="s">
        <v>29</v>
      </c>
      <c r="F53" s="39" t="s">
        <v>119</v>
      </c>
      <c r="G53" s="73">
        <v>220</v>
      </c>
      <c r="H53" s="73">
        <v>220</v>
      </c>
      <c r="I53" s="40">
        <v>250</v>
      </c>
      <c r="J53" s="40">
        <v>280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32.6</v>
      </c>
      <c r="D54" s="74">
        <v>31.7</v>
      </c>
      <c r="E54" s="75" t="s">
        <v>29</v>
      </c>
      <c r="F54" s="67" t="s">
        <v>119</v>
      </c>
      <c r="G54" s="105">
        <v>22.8</v>
      </c>
      <c r="H54" s="99">
        <v>23.4</v>
      </c>
      <c r="I54" s="59">
        <v>22.8</v>
      </c>
      <c r="J54" s="76">
        <v>22.7</v>
      </c>
      <c r="K54" s="60">
        <v>22.9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44011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16.940000000000001</v>
      </c>
      <c r="E9" s="293">
        <v>21.885000000000002</v>
      </c>
      <c r="F9" s="294"/>
      <c r="G9" s="295"/>
      <c r="H9" s="203" t="s">
        <v>29</v>
      </c>
      <c r="I9" s="81" t="s">
        <v>29</v>
      </c>
      <c r="J9" s="79">
        <v>13.169</v>
      </c>
      <c r="K9" s="293">
        <v>19.010000000000002</v>
      </c>
      <c r="L9" s="294"/>
      <c r="M9" s="295"/>
      <c r="N9" s="78" t="s">
        <v>29</v>
      </c>
      <c r="O9" s="79">
        <v>16.123000000000001</v>
      </c>
      <c r="P9" s="293">
        <v>24.068999999999999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480</v>
      </c>
      <c r="E11" s="40">
        <v>400</v>
      </c>
      <c r="F11" s="40">
        <v>350</v>
      </c>
      <c r="G11" s="45">
        <v>390</v>
      </c>
      <c r="H11" s="39" t="s">
        <v>29</v>
      </c>
      <c r="I11" s="40" t="s">
        <v>29</v>
      </c>
      <c r="J11" s="40">
        <v>300</v>
      </c>
      <c r="K11" s="40">
        <v>210</v>
      </c>
      <c r="L11" s="40">
        <v>210</v>
      </c>
      <c r="M11" s="45">
        <v>220</v>
      </c>
      <c r="N11" s="39" t="s">
        <v>29</v>
      </c>
      <c r="O11" s="40">
        <v>75</v>
      </c>
      <c r="P11" s="40">
        <v>60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57.7</v>
      </c>
      <c r="E12" s="95">
        <v>53.9</v>
      </c>
      <c r="F12" s="95">
        <v>55.3</v>
      </c>
      <c r="G12" s="179">
        <v>56.3</v>
      </c>
      <c r="H12" s="46" t="s">
        <v>29</v>
      </c>
      <c r="I12" s="47" t="s">
        <v>29</v>
      </c>
      <c r="J12" s="74">
        <v>29.8</v>
      </c>
      <c r="K12" s="95">
        <v>27.2</v>
      </c>
      <c r="L12" s="95">
        <v>26.4</v>
      </c>
      <c r="M12" s="96">
        <v>27.5</v>
      </c>
      <c r="N12" s="46" t="s">
        <v>29</v>
      </c>
      <c r="O12" s="74">
        <v>29.8</v>
      </c>
      <c r="P12" s="74">
        <v>29.9</v>
      </c>
      <c r="Q12" s="74">
        <v>32.5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2.3239999999999998</v>
      </c>
      <c r="C16" s="138">
        <v>10.585000000000001</v>
      </c>
      <c r="D16" s="204">
        <v>19.218</v>
      </c>
      <c r="E16" s="79">
        <v>22.305</v>
      </c>
      <c r="F16" s="293">
        <v>26.431999999999999</v>
      </c>
      <c r="G16" s="294"/>
      <c r="H16" s="295"/>
      <c r="I16" s="78">
        <v>4.0620000000000003</v>
      </c>
      <c r="J16" s="79">
        <v>16.462</v>
      </c>
      <c r="K16" s="79">
        <v>20.033000000000001</v>
      </c>
      <c r="L16" s="321">
        <v>22.579000000000001</v>
      </c>
      <c r="M16" s="322"/>
      <c r="N16" s="323"/>
      <c r="O16" s="307">
        <v>20.54</v>
      </c>
      <c r="P16" s="308"/>
      <c r="Q16" s="80">
        <v>17.14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5</v>
      </c>
      <c r="C18" s="140">
        <v>12</v>
      </c>
      <c r="D18" s="73">
        <v>3000</v>
      </c>
      <c r="E18" s="40">
        <v>2600</v>
      </c>
      <c r="F18" s="40">
        <v>30</v>
      </c>
      <c r="G18" s="40">
        <v>12</v>
      </c>
      <c r="H18" s="45">
        <v>15</v>
      </c>
      <c r="I18" s="40">
        <v>12</v>
      </c>
      <c r="J18" s="40">
        <v>250</v>
      </c>
      <c r="K18" s="40">
        <v>2300</v>
      </c>
      <c r="L18" s="40">
        <v>12</v>
      </c>
      <c r="M18" s="40">
        <v>10</v>
      </c>
      <c r="N18" s="40">
        <v>10</v>
      </c>
      <c r="O18" s="39">
        <v>390</v>
      </c>
      <c r="P18" s="40">
        <v>400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>
        <v>12.8</v>
      </c>
      <c r="C19" s="93">
        <v>17.399999999999999</v>
      </c>
      <c r="D19" s="93">
        <v>59.2</v>
      </c>
      <c r="E19" s="93">
        <v>54.7</v>
      </c>
      <c r="F19" s="76">
        <v>27</v>
      </c>
      <c r="G19" s="76">
        <v>16</v>
      </c>
      <c r="H19" s="109">
        <v>15.3</v>
      </c>
      <c r="I19" s="93">
        <v>16.100000000000001</v>
      </c>
      <c r="J19" s="93">
        <v>25.3</v>
      </c>
      <c r="K19" s="93">
        <v>42.5</v>
      </c>
      <c r="L19" s="76">
        <v>21</v>
      </c>
      <c r="M19" s="76">
        <v>14.8</v>
      </c>
      <c r="N19" s="110">
        <v>14.5</v>
      </c>
      <c r="O19" s="111">
        <v>59.4</v>
      </c>
      <c r="P19" s="76">
        <v>60.3</v>
      </c>
      <c r="Q19" s="97">
        <v>47.1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4.5199999999999996</v>
      </c>
      <c r="C23" s="293">
        <v>12.451000000000001</v>
      </c>
      <c r="D23" s="294"/>
      <c r="E23" s="295"/>
      <c r="F23" s="78">
        <v>6.1619999999999999</v>
      </c>
      <c r="G23" s="79">
        <v>7.8650000000000002</v>
      </c>
      <c r="H23" s="293">
        <v>7.9219999999999997</v>
      </c>
      <c r="I23" s="294"/>
      <c r="J23" s="295"/>
      <c r="K23" s="78">
        <v>22.783000000000001</v>
      </c>
      <c r="L23" s="79">
        <v>29.55</v>
      </c>
      <c r="M23" s="102">
        <v>28.067</v>
      </c>
      <c r="N23" s="79">
        <v>34.137999999999998</v>
      </c>
      <c r="O23" s="293">
        <v>41.487000000000002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25</v>
      </c>
      <c r="D25" s="40">
        <v>25</v>
      </c>
      <c r="E25" s="45">
        <v>25</v>
      </c>
      <c r="F25" s="39">
        <v>35</v>
      </c>
      <c r="G25" s="40">
        <v>1200</v>
      </c>
      <c r="H25" s="40">
        <v>30</v>
      </c>
      <c r="I25" s="40">
        <v>30</v>
      </c>
      <c r="J25" s="66">
        <v>25</v>
      </c>
      <c r="K25" s="39" t="s">
        <v>273</v>
      </c>
      <c r="L25" s="40">
        <v>220</v>
      </c>
      <c r="M25" s="71">
        <v>4000</v>
      </c>
      <c r="N25" s="40">
        <v>1700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25.4</v>
      </c>
      <c r="C26" s="59">
        <v>21.9</v>
      </c>
      <c r="D26" s="59">
        <v>22.3</v>
      </c>
      <c r="E26" s="60">
        <v>23.3</v>
      </c>
      <c r="F26" s="61">
        <v>20.399999999999999</v>
      </c>
      <c r="G26" s="49">
        <v>36.200000000000003</v>
      </c>
      <c r="H26" s="59">
        <v>20.100000000000001</v>
      </c>
      <c r="I26" s="59">
        <v>16.2</v>
      </c>
      <c r="J26" s="62">
        <v>16.3</v>
      </c>
      <c r="K26" s="112" t="s">
        <v>273</v>
      </c>
      <c r="L26" s="49">
        <v>22.8</v>
      </c>
      <c r="M26" s="113">
        <v>48.5</v>
      </c>
      <c r="N26" s="49">
        <v>48.5</v>
      </c>
      <c r="O26" s="59">
        <v>12.9</v>
      </c>
      <c r="P26" s="59">
        <v>12.3</v>
      </c>
      <c r="Q26" s="60">
        <v>12.1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14.721</v>
      </c>
      <c r="C30" s="41">
        <v>20.167000000000002</v>
      </c>
      <c r="D30" s="41">
        <v>23.788</v>
      </c>
      <c r="E30" s="315">
        <v>25.25</v>
      </c>
      <c r="F30" s="316"/>
      <c r="G30" s="55">
        <v>11.855</v>
      </c>
      <c r="H30" s="41">
        <v>13.943</v>
      </c>
      <c r="I30" s="41">
        <v>24.535</v>
      </c>
      <c r="J30" s="315">
        <v>32.607999999999997</v>
      </c>
      <c r="K30" s="317"/>
      <c r="L30" s="316"/>
      <c r="M30" s="55">
        <v>2.82</v>
      </c>
      <c r="N30" s="41">
        <v>6.0970000000000004</v>
      </c>
      <c r="O30" s="315">
        <v>9.6519999999999992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75</v>
      </c>
      <c r="D32" s="40">
        <v>20</v>
      </c>
      <c r="E32" s="40">
        <v>12</v>
      </c>
      <c r="F32" s="66">
        <v>12</v>
      </c>
      <c r="G32" s="39">
        <v>12</v>
      </c>
      <c r="H32" s="40">
        <v>600</v>
      </c>
      <c r="I32" s="40">
        <v>3800</v>
      </c>
      <c r="J32" s="40">
        <v>15</v>
      </c>
      <c r="K32" s="40">
        <v>12</v>
      </c>
      <c r="L32" s="45">
        <v>12</v>
      </c>
      <c r="M32" s="39">
        <v>30</v>
      </c>
      <c r="N32" s="40">
        <v>180</v>
      </c>
      <c r="O32" s="40">
        <v>90</v>
      </c>
      <c r="P32" s="40">
        <v>150</v>
      </c>
      <c r="Q32" s="45">
        <v>140</v>
      </c>
      <c r="R32" s="52"/>
    </row>
    <row r="33" spans="1:18" ht="11.25" customHeight="1" thickBot="1" x14ac:dyDescent="0.2">
      <c r="A33" s="90" t="s">
        <v>28</v>
      </c>
      <c r="B33" s="104">
        <v>24.6</v>
      </c>
      <c r="C33" s="93">
        <v>26.5</v>
      </c>
      <c r="D33" s="93">
        <v>17.8</v>
      </c>
      <c r="E33" s="93">
        <v>13.8</v>
      </c>
      <c r="F33" s="94">
        <v>13.3</v>
      </c>
      <c r="G33" s="104">
        <v>39.200000000000003</v>
      </c>
      <c r="H33" s="93">
        <v>97.4</v>
      </c>
      <c r="I33" s="93">
        <v>221</v>
      </c>
      <c r="J33" s="93">
        <v>29.4</v>
      </c>
      <c r="K33" s="93">
        <v>26.7</v>
      </c>
      <c r="L33" s="98">
        <v>27.2</v>
      </c>
      <c r="M33" s="93">
        <v>21.5</v>
      </c>
      <c r="N33" s="93">
        <v>28.6</v>
      </c>
      <c r="O33" s="93">
        <v>28.5</v>
      </c>
      <c r="P33" s="93">
        <v>30.9</v>
      </c>
      <c r="Q33" s="98">
        <v>31.1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17.34</v>
      </c>
      <c r="C37" s="196">
        <v>21.984999999999999</v>
      </c>
      <c r="D37" s="196">
        <v>22.18</v>
      </c>
      <c r="E37" s="196">
        <v>22.748999999999999</v>
      </c>
      <c r="F37" s="196">
        <v>25.887</v>
      </c>
      <c r="G37" s="328">
        <v>36.335000000000001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2600</v>
      </c>
      <c r="D39" s="116">
        <v>700</v>
      </c>
      <c r="E39" s="116">
        <v>140</v>
      </c>
      <c r="F39" s="116">
        <v>1400</v>
      </c>
      <c r="G39" s="116">
        <v>1000</v>
      </c>
      <c r="H39" s="116">
        <v>1100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550</v>
      </c>
      <c r="N39" s="40">
        <v>250</v>
      </c>
      <c r="O39" s="40">
        <v>1800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97">
        <v>93</v>
      </c>
      <c r="C40" s="123">
        <v>124</v>
      </c>
      <c r="D40" s="123">
        <v>87.7</v>
      </c>
      <c r="E40" s="123">
        <v>66.7</v>
      </c>
      <c r="F40" s="205">
        <v>105</v>
      </c>
      <c r="G40" s="123">
        <v>69.8</v>
      </c>
      <c r="H40" s="123">
        <v>81.900000000000006</v>
      </c>
      <c r="I40" s="123">
        <v>98.1</v>
      </c>
      <c r="J40" s="124" t="s">
        <v>272</v>
      </c>
      <c r="K40" s="124" t="s">
        <v>272</v>
      </c>
      <c r="L40" s="172" t="s">
        <v>272</v>
      </c>
      <c r="M40" s="104">
        <v>45.8</v>
      </c>
      <c r="N40" s="93">
        <v>47.9</v>
      </c>
      <c r="O40" s="93">
        <v>92.5</v>
      </c>
      <c r="P40" s="98">
        <v>58.3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04">
        <v>4.9320000000000004</v>
      </c>
      <c r="K44" s="79">
        <v>10.769</v>
      </c>
      <c r="L44" s="293">
        <v>20.681999999999999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32.9</v>
      </c>
      <c r="K47" s="49">
        <v>28.7</v>
      </c>
      <c r="L47" s="49">
        <v>26.7</v>
      </c>
      <c r="M47" s="49">
        <v>25.2</v>
      </c>
      <c r="N47" s="114">
        <v>26.5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17.748999999999999</v>
      </c>
      <c r="D51" s="294"/>
      <c r="E51" s="295"/>
      <c r="F51" s="307">
        <v>13.279</v>
      </c>
      <c r="G51" s="294"/>
      <c r="H51" s="308"/>
      <c r="I51" s="293">
        <v>7.5060000000000002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355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230</v>
      </c>
      <c r="D53" s="66">
        <v>210</v>
      </c>
      <c r="E53" s="80" t="s">
        <v>29</v>
      </c>
      <c r="F53" s="39">
        <v>8</v>
      </c>
      <c r="G53" s="73">
        <v>5</v>
      </c>
      <c r="H53" s="73">
        <v>10</v>
      </c>
      <c r="I53" s="40">
        <v>65</v>
      </c>
      <c r="J53" s="40">
        <v>200</v>
      </c>
      <c r="K53" s="45">
        <v>310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40.700000000000003</v>
      </c>
      <c r="D54" s="74">
        <v>40.6</v>
      </c>
      <c r="E54" s="75" t="s">
        <v>29</v>
      </c>
      <c r="F54" s="67">
        <v>13.2</v>
      </c>
      <c r="G54" s="105">
        <v>9.5</v>
      </c>
      <c r="H54" s="99">
        <v>9.6</v>
      </c>
      <c r="I54" s="59">
        <v>19.010000000000002</v>
      </c>
      <c r="J54" s="76">
        <v>23.6</v>
      </c>
      <c r="K54" s="60">
        <v>26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/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44018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16.297999999999998</v>
      </c>
      <c r="E9" s="293">
        <v>21.611999999999998</v>
      </c>
      <c r="F9" s="294"/>
      <c r="G9" s="295"/>
      <c r="H9" s="206" t="s">
        <v>29</v>
      </c>
      <c r="I9" s="81" t="s">
        <v>29</v>
      </c>
      <c r="J9" s="79">
        <v>12.779</v>
      </c>
      <c r="K9" s="293">
        <v>18.821000000000002</v>
      </c>
      <c r="L9" s="294"/>
      <c r="M9" s="295"/>
      <c r="N9" s="78" t="s">
        <v>29</v>
      </c>
      <c r="O9" s="79">
        <v>16.103000000000002</v>
      </c>
      <c r="P9" s="293">
        <v>23.94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350</v>
      </c>
      <c r="F11" s="40">
        <v>400</v>
      </c>
      <c r="G11" s="45">
        <v>400</v>
      </c>
      <c r="H11" s="39" t="s">
        <v>29</v>
      </c>
      <c r="I11" s="40" t="s">
        <v>29</v>
      </c>
      <c r="J11" s="40">
        <v>300</v>
      </c>
      <c r="K11" s="40">
        <v>200</v>
      </c>
      <c r="L11" s="40">
        <v>220</v>
      </c>
      <c r="M11" s="45">
        <v>220</v>
      </c>
      <c r="N11" s="39" t="s">
        <v>29</v>
      </c>
      <c r="O11" s="40">
        <v>100</v>
      </c>
      <c r="P11" s="40">
        <v>75</v>
      </c>
      <c r="Q11" s="40">
        <v>500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29.8</v>
      </c>
      <c r="E12" s="95">
        <v>32.9</v>
      </c>
      <c r="F12" s="95">
        <v>34.200000000000003</v>
      </c>
      <c r="G12" s="179">
        <v>37.6</v>
      </c>
      <c r="H12" s="46" t="s">
        <v>29</v>
      </c>
      <c r="I12" s="47" t="s">
        <v>29</v>
      </c>
      <c r="J12" s="74">
        <v>23.8</v>
      </c>
      <c r="K12" s="95">
        <v>22.9</v>
      </c>
      <c r="L12" s="95">
        <v>23.5</v>
      </c>
      <c r="M12" s="96">
        <v>24.4</v>
      </c>
      <c r="N12" s="46" t="s">
        <v>29</v>
      </c>
      <c r="O12" s="74">
        <v>21.8</v>
      </c>
      <c r="P12" s="74">
        <v>21</v>
      </c>
      <c r="Q12" s="74">
        <v>27.6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2.44</v>
      </c>
      <c r="C16" s="138">
        <v>9.0289999999999999</v>
      </c>
      <c r="D16" s="207">
        <v>19.085000000000001</v>
      </c>
      <c r="E16" s="79">
        <v>22.103000000000002</v>
      </c>
      <c r="F16" s="293">
        <v>26.109000000000002</v>
      </c>
      <c r="G16" s="294"/>
      <c r="H16" s="295"/>
      <c r="I16" s="78">
        <v>3.2240000000000002</v>
      </c>
      <c r="J16" s="79">
        <v>15.038</v>
      </c>
      <c r="K16" s="79">
        <v>19.945</v>
      </c>
      <c r="L16" s="321">
        <v>22.363</v>
      </c>
      <c r="M16" s="322"/>
      <c r="N16" s="323"/>
      <c r="O16" s="307">
        <v>20.158000000000001</v>
      </c>
      <c r="P16" s="308"/>
      <c r="Q16" s="80">
        <v>15.997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3</v>
      </c>
      <c r="C18" s="140">
        <v>15</v>
      </c>
      <c r="D18" s="73">
        <v>3000</v>
      </c>
      <c r="E18" s="40">
        <v>2000</v>
      </c>
      <c r="F18" s="40">
        <v>20</v>
      </c>
      <c r="G18" s="40">
        <v>20</v>
      </c>
      <c r="H18" s="45">
        <v>20</v>
      </c>
      <c r="I18" s="40">
        <v>12</v>
      </c>
      <c r="J18" s="40">
        <v>150</v>
      </c>
      <c r="K18" s="40">
        <v>2200</v>
      </c>
      <c r="L18" s="40">
        <v>12</v>
      </c>
      <c r="M18" s="40">
        <v>10</v>
      </c>
      <c r="N18" s="40">
        <v>10</v>
      </c>
      <c r="O18" s="39">
        <v>420</v>
      </c>
      <c r="P18" s="40">
        <v>450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11.9</v>
      </c>
      <c r="C19" s="93">
        <v>15.6</v>
      </c>
      <c r="D19" s="93">
        <v>52</v>
      </c>
      <c r="E19" s="93">
        <v>48.4</v>
      </c>
      <c r="F19" s="76">
        <v>13.2</v>
      </c>
      <c r="G19" s="76">
        <v>12.8</v>
      </c>
      <c r="H19" s="109">
        <v>12.6</v>
      </c>
      <c r="I19" s="93">
        <v>14.7</v>
      </c>
      <c r="J19" s="93">
        <v>19.399999999999999</v>
      </c>
      <c r="K19" s="93">
        <v>40</v>
      </c>
      <c r="L19" s="76">
        <v>13</v>
      </c>
      <c r="M19" s="76">
        <v>12.4</v>
      </c>
      <c r="N19" s="110">
        <v>12.1</v>
      </c>
      <c r="O19" s="111">
        <v>36.799999999999997</v>
      </c>
      <c r="P19" s="76">
        <v>39.200000000000003</v>
      </c>
      <c r="Q19" s="97">
        <v>31.4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3.7530000000000001</v>
      </c>
      <c r="C23" s="293">
        <v>12.141999999999999</v>
      </c>
      <c r="D23" s="294"/>
      <c r="E23" s="295"/>
      <c r="F23" s="78">
        <v>5.9139999999999997</v>
      </c>
      <c r="G23" s="79">
        <v>7.6539999999999999</v>
      </c>
      <c r="H23" s="293">
        <v>7.6219999999999999</v>
      </c>
      <c r="I23" s="294"/>
      <c r="J23" s="295"/>
      <c r="K23" s="78">
        <v>22.774999999999999</v>
      </c>
      <c r="L23" s="79">
        <v>29.611000000000001</v>
      </c>
      <c r="M23" s="102">
        <v>28.087</v>
      </c>
      <c r="N23" s="79">
        <v>34.127000000000002</v>
      </c>
      <c r="O23" s="293">
        <v>40.972999999999999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15</v>
      </c>
      <c r="C25" s="40">
        <v>20</v>
      </c>
      <c r="D25" s="40">
        <v>25</v>
      </c>
      <c r="E25" s="45">
        <v>25</v>
      </c>
      <c r="F25" s="39">
        <v>40</v>
      </c>
      <c r="G25" s="40">
        <v>1100</v>
      </c>
      <c r="H25" s="40">
        <v>25</v>
      </c>
      <c r="I25" s="40">
        <v>30</v>
      </c>
      <c r="J25" s="66">
        <v>30</v>
      </c>
      <c r="K25" s="39" t="s">
        <v>273</v>
      </c>
      <c r="L25" s="40">
        <v>320</v>
      </c>
      <c r="M25" s="71">
        <v>3800</v>
      </c>
      <c r="N25" s="40">
        <v>1200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19.7</v>
      </c>
      <c r="C26" s="59">
        <v>18.2</v>
      </c>
      <c r="D26" s="59">
        <v>18.7</v>
      </c>
      <c r="E26" s="60">
        <v>18.2</v>
      </c>
      <c r="F26" s="61">
        <v>15.2</v>
      </c>
      <c r="G26" s="49">
        <v>34.200000000000003</v>
      </c>
      <c r="H26" s="59">
        <v>13.5</v>
      </c>
      <c r="I26" s="59">
        <v>13.8</v>
      </c>
      <c r="J26" s="62">
        <v>13.7</v>
      </c>
      <c r="K26" s="112" t="s">
        <v>273</v>
      </c>
      <c r="L26" s="49">
        <v>27.7</v>
      </c>
      <c r="M26" s="113">
        <v>130</v>
      </c>
      <c r="N26" s="49">
        <v>72.400000000000006</v>
      </c>
      <c r="O26" s="59">
        <v>13.1</v>
      </c>
      <c r="P26" s="59">
        <v>12.8</v>
      </c>
      <c r="Q26" s="60">
        <v>12.3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13.444000000000001</v>
      </c>
      <c r="C30" s="41">
        <v>19.887</v>
      </c>
      <c r="D30" s="41">
        <v>23.68</v>
      </c>
      <c r="E30" s="315">
        <v>25.01</v>
      </c>
      <c r="F30" s="316"/>
      <c r="G30" s="55">
        <v>11.574</v>
      </c>
      <c r="H30" s="41">
        <v>13.55</v>
      </c>
      <c r="I30" s="41">
        <v>24.385999999999999</v>
      </c>
      <c r="J30" s="315">
        <v>31.97</v>
      </c>
      <c r="K30" s="317"/>
      <c r="L30" s="316"/>
      <c r="M30" s="55">
        <v>0.55300000000000005</v>
      </c>
      <c r="N30" s="41">
        <v>4.8099999999999996</v>
      </c>
      <c r="O30" s="315">
        <v>9.3849999999999998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40</v>
      </c>
      <c r="D32" s="40">
        <v>20</v>
      </c>
      <c r="E32" s="40">
        <v>15</v>
      </c>
      <c r="F32" s="66">
        <v>10</v>
      </c>
      <c r="G32" s="39">
        <v>12</v>
      </c>
      <c r="H32" s="40">
        <v>380</v>
      </c>
      <c r="I32" s="40">
        <v>3600</v>
      </c>
      <c r="J32" s="40">
        <v>20</v>
      </c>
      <c r="K32" s="40">
        <v>20</v>
      </c>
      <c r="L32" s="45">
        <v>20</v>
      </c>
      <c r="M32" s="39">
        <v>350</v>
      </c>
      <c r="N32" s="40">
        <v>180</v>
      </c>
      <c r="O32" s="40">
        <v>90</v>
      </c>
      <c r="P32" s="40">
        <v>150</v>
      </c>
      <c r="Q32" s="45">
        <v>200</v>
      </c>
      <c r="R32" s="52"/>
    </row>
    <row r="33" spans="1:18" ht="11.25" customHeight="1" thickBot="1" x14ac:dyDescent="0.2">
      <c r="A33" s="90" t="s">
        <v>28</v>
      </c>
      <c r="B33" s="104">
        <v>19</v>
      </c>
      <c r="C33" s="93">
        <v>19.7</v>
      </c>
      <c r="D33" s="93">
        <v>14.6</v>
      </c>
      <c r="E33" s="93">
        <v>12.3</v>
      </c>
      <c r="F33" s="94">
        <v>11.9</v>
      </c>
      <c r="G33" s="104">
        <v>26.4</v>
      </c>
      <c r="H33" s="93">
        <v>46.8</v>
      </c>
      <c r="I33" s="93">
        <v>149.19999999999999</v>
      </c>
      <c r="J33" s="93">
        <v>22.2</v>
      </c>
      <c r="K33" s="93">
        <v>22.6</v>
      </c>
      <c r="L33" s="98">
        <v>22.3</v>
      </c>
      <c r="M33" s="93">
        <v>35.799999999999997</v>
      </c>
      <c r="N33" s="93">
        <v>25.9</v>
      </c>
      <c r="O33" s="93">
        <v>24.7</v>
      </c>
      <c r="P33" s="93">
        <v>27.5</v>
      </c>
      <c r="Q33" s="98">
        <v>29.8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12.589</v>
      </c>
      <c r="C37" s="196">
        <v>21.305</v>
      </c>
      <c r="D37" s="196">
        <v>22.513000000000002</v>
      </c>
      <c r="E37" s="196">
        <v>22.9</v>
      </c>
      <c r="F37" s="196">
        <v>25.943000000000001</v>
      </c>
      <c r="G37" s="328">
        <v>36.354999999999997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5</v>
      </c>
      <c r="C39" s="116">
        <v>100</v>
      </c>
      <c r="D39" s="116">
        <v>380</v>
      </c>
      <c r="E39" s="116">
        <v>80</v>
      </c>
      <c r="F39" s="116" t="s">
        <v>273</v>
      </c>
      <c r="G39" s="116">
        <v>280</v>
      </c>
      <c r="H39" s="116">
        <v>900</v>
      </c>
      <c r="I39" s="116">
        <v>450</v>
      </c>
      <c r="J39" s="116" t="s">
        <v>273</v>
      </c>
      <c r="K39" s="116" t="s">
        <v>272</v>
      </c>
      <c r="L39" s="171" t="s">
        <v>272</v>
      </c>
      <c r="M39" s="39">
        <v>850</v>
      </c>
      <c r="N39" s="40">
        <v>150</v>
      </c>
      <c r="O39" s="40">
        <v>800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9.5</v>
      </c>
      <c r="C40" s="123">
        <v>32.5</v>
      </c>
      <c r="D40" s="123">
        <v>34.799999999999997</v>
      </c>
      <c r="E40" s="123">
        <v>28.5</v>
      </c>
      <c r="F40" s="205">
        <v>48.1</v>
      </c>
      <c r="G40" s="123">
        <v>35.6</v>
      </c>
      <c r="H40" s="123">
        <v>44.3</v>
      </c>
      <c r="I40" s="123">
        <v>40.6</v>
      </c>
      <c r="J40" s="124" t="s">
        <v>272</v>
      </c>
      <c r="K40" s="124" t="s">
        <v>272</v>
      </c>
      <c r="L40" s="172" t="s">
        <v>272</v>
      </c>
      <c r="M40" s="104">
        <v>38.6</v>
      </c>
      <c r="N40" s="93">
        <v>31.4</v>
      </c>
      <c r="O40" s="93">
        <v>40.5</v>
      </c>
      <c r="P40" s="98">
        <v>43.5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07">
        <v>4.8600000000000003</v>
      </c>
      <c r="K44" s="79">
        <v>10.74</v>
      </c>
      <c r="L44" s="293">
        <v>20.574999999999999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12</v>
      </c>
      <c r="L46" s="40">
        <v>15</v>
      </c>
      <c r="M46" s="40">
        <v>12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20.5</v>
      </c>
      <c r="K47" s="49">
        <v>18</v>
      </c>
      <c r="L47" s="49">
        <v>17.100000000000001</v>
      </c>
      <c r="M47" s="49">
        <v>16.899999999999999</v>
      </c>
      <c r="N47" s="114">
        <v>14.8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17.516999999999999</v>
      </c>
      <c r="D51" s="294"/>
      <c r="E51" s="295"/>
      <c r="F51" s="307">
        <v>14.217000000000001</v>
      </c>
      <c r="G51" s="294"/>
      <c r="H51" s="308"/>
      <c r="I51" s="293">
        <v>7.24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355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250</v>
      </c>
      <c r="D53" s="66">
        <v>280</v>
      </c>
      <c r="E53" s="80" t="s">
        <v>29</v>
      </c>
      <c r="F53" s="39">
        <v>3</v>
      </c>
      <c r="G53" s="73">
        <v>3</v>
      </c>
      <c r="H53" s="73">
        <v>5</v>
      </c>
      <c r="I53" s="40">
        <v>380</v>
      </c>
      <c r="J53" s="40">
        <v>380</v>
      </c>
      <c r="K53" s="45">
        <v>420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31.8</v>
      </c>
      <c r="D54" s="74">
        <v>30.5</v>
      </c>
      <c r="E54" s="75" t="s">
        <v>29</v>
      </c>
      <c r="F54" s="67">
        <v>7.4</v>
      </c>
      <c r="G54" s="105">
        <v>7.4</v>
      </c>
      <c r="H54" s="99">
        <v>7.5</v>
      </c>
      <c r="I54" s="59">
        <v>22.3</v>
      </c>
      <c r="J54" s="76">
        <v>23.1</v>
      </c>
      <c r="K54" s="60">
        <v>23.2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0"/>
  <sheetViews>
    <sheetView topLeftCell="A4"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43837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13.083</v>
      </c>
      <c r="E9" s="293">
        <v>13.02</v>
      </c>
      <c r="F9" s="294"/>
      <c r="G9" s="295"/>
      <c r="H9" s="107" t="s">
        <v>29</v>
      </c>
      <c r="I9" s="81" t="s">
        <v>29</v>
      </c>
      <c r="J9" s="79">
        <v>9.5280000000000005</v>
      </c>
      <c r="K9" s="293">
        <v>10.163</v>
      </c>
      <c r="L9" s="294"/>
      <c r="M9" s="295"/>
      <c r="N9" s="78" t="s">
        <v>29</v>
      </c>
      <c r="O9" s="79">
        <v>16.141999999999999</v>
      </c>
      <c r="P9" s="293">
        <v>22.92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420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200</v>
      </c>
      <c r="L11" s="40">
        <v>190</v>
      </c>
      <c r="M11" s="45">
        <v>160</v>
      </c>
      <c r="N11" s="39" t="s">
        <v>29</v>
      </c>
      <c r="O11" s="40">
        <v>40</v>
      </c>
      <c r="P11" s="40">
        <v>150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37.200000000000003</v>
      </c>
      <c r="E12" s="95">
        <v>42.1</v>
      </c>
      <c r="F12" s="95">
        <v>44.4</v>
      </c>
      <c r="G12" s="48" t="s">
        <v>119</v>
      </c>
      <c r="H12" s="46" t="s">
        <v>29</v>
      </c>
      <c r="I12" s="47" t="s">
        <v>29</v>
      </c>
      <c r="J12" s="74">
        <v>25</v>
      </c>
      <c r="K12" s="95">
        <v>27.1</v>
      </c>
      <c r="L12" s="95">
        <v>22.7</v>
      </c>
      <c r="M12" s="96">
        <v>28.1</v>
      </c>
      <c r="N12" s="46" t="s">
        <v>29</v>
      </c>
      <c r="O12" s="74">
        <v>24.2</v>
      </c>
      <c r="P12" s="74">
        <v>30.9</v>
      </c>
      <c r="Q12" s="74">
        <v>30.2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3.88</v>
      </c>
      <c r="C16" s="138">
        <v>10.164999999999999</v>
      </c>
      <c r="D16" s="108">
        <v>19.375</v>
      </c>
      <c r="E16" s="79">
        <v>21.39</v>
      </c>
      <c r="F16" s="293">
        <v>20.719000000000001</v>
      </c>
      <c r="G16" s="294"/>
      <c r="H16" s="295"/>
      <c r="I16" s="78">
        <v>7.9779999999999998</v>
      </c>
      <c r="J16" s="79">
        <v>16.670000000000002</v>
      </c>
      <c r="K16" s="79">
        <v>19.771999999999998</v>
      </c>
      <c r="L16" s="321">
        <v>18.84</v>
      </c>
      <c r="M16" s="322"/>
      <c r="N16" s="323"/>
      <c r="O16" s="307">
        <v>12.795</v>
      </c>
      <c r="P16" s="308"/>
      <c r="Q16" s="80">
        <v>11.16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75</v>
      </c>
      <c r="C18" s="140">
        <v>12</v>
      </c>
      <c r="D18" s="73" t="s">
        <v>282</v>
      </c>
      <c r="E18" s="40">
        <v>2300</v>
      </c>
      <c r="F18" s="40">
        <v>75</v>
      </c>
      <c r="G18" s="40">
        <v>150</v>
      </c>
      <c r="H18" s="45">
        <v>210</v>
      </c>
      <c r="I18" s="40">
        <v>15</v>
      </c>
      <c r="J18" s="40">
        <v>190</v>
      </c>
      <c r="K18" s="40">
        <v>2100</v>
      </c>
      <c r="L18" s="40">
        <v>10</v>
      </c>
      <c r="M18" s="40">
        <v>10</v>
      </c>
      <c r="N18" s="40">
        <v>10</v>
      </c>
      <c r="O18" s="39">
        <v>410</v>
      </c>
      <c r="P18" s="40">
        <v>450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16.8</v>
      </c>
      <c r="C19" s="93">
        <v>16.899999999999999</v>
      </c>
      <c r="D19" s="93" t="s">
        <v>29</v>
      </c>
      <c r="E19" s="93">
        <v>46.3</v>
      </c>
      <c r="F19" s="76">
        <v>16.899999999999999</v>
      </c>
      <c r="G19" s="76">
        <v>19.5</v>
      </c>
      <c r="H19" s="109">
        <v>23.8</v>
      </c>
      <c r="I19" s="93">
        <v>18.3</v>
      </c>
      <c r="J19" s="93">
        <v>24.7</v>
      </c>
      <c r="K19" s="93">
        <v>39.200000000000003</v>
      </c>
      <c r="L19" s="76">
        <v>14.8</v>
      </c>
      <c r="M19" s="76">
        <v>13.8</v>
      </c>
      <c r="N19" s="110">
        <v>13.9</v>
      </c>
      <c r="O19" s="111">
        <v>42.9</v>
      </c>
      <c r="P19" s="76">
        <v>44.1</v>
      </c>
      <c r="Q19" s="97">
        <v>36.6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5.7290000000000001</v>
      </c>
      <c r="C23" s="293">
        <v>6.87</v>
      </c>
      <c r="D23" s="294"/>
      <c r="E23" s="295"/>
      <c r="F23" s="78">
        <v>5.6849999999999996</v>
      </c>
      <c r="G23" s="79">
        <v>7.37</v>
      </c>
      <c r="H23" s="293">
        <v>5.6849999999999996</v>
      </c>
      <c r="I23" s="294"/>
      <c r="J23" s="295"/>
      <c r="K23" s="78">
        <v>22.55</v>
      </c>
      <c r="L23" s="79">
        <v>31.478999999999999</v>
      </c>
      <c r="M23" s="102">
        <v>27.841999999999999</v>
      </c>
      <c r="N23" s="79">
        <v>33.601999999999997</v>
      </c>
      <c r="O23" s="293">
        <v>38.595999999999997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20</v>
      </c>
      <c r="D25" s="40">
        <v>30</v>
      </c>
      <c r="E25" s="45">
        <v>50</v>
      </c>
      <c r="F25" s="39">
        <v>35</v>
      </c>
      <c r="G25" s="40">
        <v>350</v>
      </c>
      <c r="H25" s="40">
        <v>35</v>
      </c>
      <c r="I25" s="40">
        <v>40</v>
      </c>
      <c r="J25" s="66">
        <v>40</v>
      </c>
      <c r="K25" s="39" t="s">
        <v>286</v>
      </c>
      <c r="L25" s="40" t="s">
        <v>285</v>
      </c>
      <c r="M25" s="71">
        <v>3000</v>
      </c>
      <c r="N25" s="40">
        <v>2100</v>
      </c>
      <c r="O25" s="40">
        <v>15</v>
      </c>
      <c r="P25" s="40">
        <v>10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22.4</v>
      </c>
      <c r="C26" s="59">
        <v>19.399999999999999</v>
      </c>
      <c r="D26" s="59">
        <v>21.9</v>
      </c>
      <c r="E26" s="60">
        <v>23.2</v>
      </c>
      <c r="F26" s="61">
        <v>14</v>
      </c>
      <c r="G26" s="49">
        <v>24.2</v>
      </c>
      <c r="H26" s="59">
        <v>14</v>
      </c>
      <c r="I26" s="59">
        <v>14.6</v>
      </c>
      <c r="J26" s="62">
        <v>14.8</v>
      </c>
      <c r="K26" s="112" t="s">
        <v>286</v>
      </c>
      <c r="L26" s="49" t="s">
        <v>286</v>
      </c>
      <c r="M26" s="113">
        <v>122.4</v>
      </c>
      <c r="N26" s="49">
        <v>51</v>
      </c>
      <c r="O26" s="59">
        <v>23.9</v>
      </c>
      <c r="P26" s="59">
        <v>14.3</v>
      </c>
      <c r="Q26" s="60">
        <v>13.5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14.59</v>
      </c>
      <c r="C30" s="41">
        <v>19.87</v>
      </c>
      <c r="D30" s="41">
        <v>23.423999999999999</v>
      </c>
      <c r="E30" s="315">
        <v>22.125</v>
      </c>
      <c r="F30" s="316"/>
      <c r="G30" s="55">
        <v>11.932</v>
      </c>
      <c r="H30" s="41">
        <v>14.113</v>
      </c>
      <c r="I30" s="41">
        <v>23.841999999999999</v>
      </c>
      <c r="J30" s="315">
        <v>26.56</v>
      </c>
      <c r="K30" s="317"/>
      <c r="L30" s="316"/>
      <c r="M30" s="55">
        <v>2.44</v>
      </c>
      <c r="N30" s="41">
        <v>2.6150000000000002</v>
      </c>
      <c r="O30" s="315">
        <v>3.0630000000000002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35</v>
      </c>
      <c r="D32" s="40">
        <v>20</v>
      </c>
      <c r="E32" s="40">
        <v>15</v>
      </c>
      <c r="F32" s="66">
        <v>15</v>
      </c>
      <c r="G32" s="39">
        <v>12</v>
      </c>
      <c r="H32" s="40">
        <v>400</v>
      </c>
      <c r="I32" s="40">
        <v>3000</v>
      </c>
      <c r="J32" s="40">
        <v>20</v>
      </c>
      <c r="K32" s="40">
        <v>12</v>
      </c>
      <c r="L32" s="45">
        <v>15</v>
      </c>
      <c r="M32" s="39">
        <v>75</v>
      </c>
      <c r="N32" s="40">
        <v>150</v>
      </c>
      <c r="O32" s="40">
        <v>150</v>
      </c>
      <c r="P32" s="40">
        <v>150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18.5</v>
      </c>
      <c r="C33" s="93">
        <v>22.1</v>
      </c>
      <c r="D33" s="93">
        <v>14.2</v>
      </c>
      <c r="E33" s="93">
        <v>12.6</v>
      </c>
      <c r="F33" s="94">
        <v>12.6</v>
      </c>
      <c r="G33" s="104">
        <v>36.5</v>
      </c>
      <c r="H33" s="93">
        <v>64</v>
      </c>
      <c r="I33" s="93">
        <v>97</v>
      </c>
      <c r="J33" s="93">
        <v>30</v>
      </c>
      <c r="K33" s="93">
        <v>24.4</v>
      </c>
      <c r="L33" s="98">
        <v>23.3</v>
      </c>
      <c r="M33" s="93">
        <v>23.2</v>
      </c>
      <c r="N33" s="93">
        <v>26.2</v>
      </c>
      <c r="O33" s="93">
        <v>29.3</v>
      </c>
      <c r="P33" s="93">
        <v>30.3</v>
      </c>
      <c r="Q33" s="98">
        <v>31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06">
        <v>5.0419999999999998</v>
      </c>
      <c r="K44" s="79">
        <v>10.795</v>
      </c>
      <c r="L44" s="293">
        <v>14.599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12</v>
      </c>
      <c r="L46" s="40">
        <v>12</v>
      </c>
      <c r="M46" s="40">
        <v>20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25.4</v>
      </c>
      <c r="K47" s="49">
        <v>29.2</v>
      </c>
      <c r="L47" s="49">
        <v>26</v>
      </c>
      <c r="M47" s="49">
        <v>25.6</v>
      </c>
      <c r="N47" s="114">
        <v>25.3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8.4</v>
      </c>
      <c r="D51" s="294"/>
      <c r="E51" s="295"/>
      <c r="F51" s="307">
        <v>9.92</v>
      </c>
      <c r="G51" s="294"/>
      <c r="H51" s="308"/>
      <c r="I51" s="293">
        <v>5.5049999999999999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287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190</v>
      </c>
      <c r="E53" s="80" t="s">
        <v>29</v>
      </c>
      <c r="F53" s="39">
        <v>25</v>
      </c>
      <c r="G53" s="73">
        <v>25</v>
      </c>
      <c r="H53" s="73">
        <v>25</v>
      </c>
      <c r="I53" s="40">
        <v>40</v>
      </c>
      <c r="J53" s="40">
        <v>40</v>
      </c>
      <c r="K53" s="45">
        <v>40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7">
        <v>31.9</v>
      </c>
      <c r="D54" s="74">
        <v>32.799999999999997</v>
      </c>
      <c r="E54" s="75" t="s">
        <v>29</v>
      </c>
      <c r="F54" s="67">
        <v>16.3</v>
      </c>
      <c r="G54" s="105">
        <v>14.7</v>
      </c>
      <c r="H54" s="99">
        <v>14.7</v>
      </c>
      <c r="I54" s="59">
        <v>14.8</v>
      </c>
      <c r="J54" s="76">
        <v>14.6</v>
      </c>
      <c r="K54" s="60">
        <v>14.8</v>
      </c>
      <c r="L54" s="52"/>
      <c r="M54" s="286"/>
      <c r="N54" s="286"/>
      <c r="O54" s="286"/>
      <c r="P54" s="286"/>
      <c r="Q54" s="286"/>
      <c r="R54" s="286"/>
    </row>
    <row r="55" spans="1:18" ht="11.2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M52:R55"/>
    <mergeCell ref="G43:I43"/>
    <mergeCell ref="L43:N43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G44:I44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5"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44025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15.749000000000001</v>
      </c>
      <c r="E9" s="293">
        <v>21.553000000000001</v>
      </c>
      <c r="F9" s="294"/>
      <c r="G9" s="295"/>
      <c r="H9" s="208" t="s">
        <v>29</v>
      </c>
      <c r="I9" s="81" t="s">
        <v>29</v>
      </c>
      <c r="J9" s="79">
        <v>12.555999999999999</v>
      </c>
      <c r="K9" s="293">
        <v>18.972000000000001</v>
      </c>
      <c r="L9" s="294"/>
      <c r="M9" s="295"/>
      <c r="N9" s="78" t="s">
        <v>29</v>
      </c>
      <c r="O9" s="79">
        <v>16.501999999999999</v>
      </c>
      <c r="P9" s="293">
        <v>23.765000000000001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350</v>
      </c>
      <c r="F11" s="40">
        <v>320</v>
      </c>
      <c r="G11" s="45">
        <v>320</v>
      </c>
      <c r="H11" s="39" t="s">
        <v>29</v>
      </c>
      <c r="I11" s="40" t="s">
        <v>29</v>
      </c>
      <c r="J11" s="40">
        <v>310</v>
      </c>
      <c r="K11" s="40">
        <v>220</v>
      </c>
      <c r="L11" s="40">
        <v>200</v>
      </c>
      <c r="M11" s="45">
        <v>250</v>
      </c>
      <c r="N11" s="39" t="s">
        <v>29</v>
      </c>
      <c r="O11" s="40">
        <v>110</v>
      </c>
      <c r="P11" s="40">
        <v>75</v>
      </c>
      <c r="Q11" s="40">
        <v>75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53.2</v>
      </c>
      <c r="E12" s="95">
        <v>52.8</v>
      </c>
      <c r="F12" s="95">
        <v>54.4</v>
      </c>
      <c r="G12" s="179">
        <v>55.5</v>
      </c>
      <c r="H12" s="46" t="s">
        <v>29</v>
      </c>
      <c r="I12" s="47" t="s">
        <v>29</v>
      </c>
      <c r="J12" s="74">
        <v>32.299999999999997</v>
      </c>
      <c r="K12" s="95">
        <v>29.7</v>
      </c>
      <c r="L12" s="95">
        <v>29.5</v>
      </c>
      <c r="M12" s="96">
        <v>30.5</v>
      </c>
      <c r="N12" s="46" t="s">
        <v>29</v>
      </c>
      <c r="O12" s="74">
        <v>27.7</v>
      </c>
      <c r="P12" s="74">
        <v>28.5</v>
      </c>
      <c r="Q12" s="74">
        <v>28.5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3.5430000000000001</v>
      </c>
      <c r="C16" s="138">
        <v>8.56</v>
      </c>
      <c r="D16" s="209">
        <v>18.692</v>
      </c>
      <c r="E16" s="79">
        <v>21.895</v>
      </c>
      <c r="F16" s="293">
        <v>26.035</v>
      </c>
      <c r="G16" s="294"/>
      <c r="H16" s="295"/>
      <c r="I16" s="78">
        <v>4.2949999999999999</v>
      </c>
      <c r="J16" s="79">
        <v>14.827</v>
      </c>
      <c r="K16" s="79">
        <v>19.943999999999999</v>
      </c>
      <c r="L16" s="321">
        <v>22.376000000000001</v>
      </c>
      <c r="M16" s="322"/>
      <c r="N16" s="323"/>
      <c r="O16" s="307">
        <v>20.13</v>
      </c>
      <c r="P16" s="308"/>
      <c r="Q16" s="80">
        <v>15.95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5</v>
      </c>
      <c r="C18" s="140">
        <v>10</v>
      </c>
      <c r="D18" s="73">
        <v>2600</v>
      </c>
      <c r="E18" s="40">
        <v>2400</v>
      </c>
      <c r="F18" s="40">
        <v>15</v>
      </c>
      <c r="G18" s="40">
        <v>15</v>
      </c>
      <c r="H18" s="45">
        <v>20</v>
      </c>
      <c r="I18" s="40">
        <v>12</v>
      </c>
      <c r="J18" s="40">
        <v>110</v>
      </c>
      <c r="K18" s="40">
        <v>2000</v>
      </c>
      <c r="L18" s="40">
        <v>20</v>
      </c>
      <c r="M18" s="40">
        <v>10</v>
      </c>
      <c r="N18" s="40">
        <v>10</v>
      </c>
      <c r="O18" s="39">
        <v>420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14.5</v>
      </c>
      <c r="C19" s="93">
        <v>18</v>
      </c>
      <c r="D19" s="93">
        <v>67.5</v>
      </c>
      <c r="E19" s="93">
        <v>63.7</v>
      </c>
      <c r="F19" s="76">
        <v>23.8</v>
      </c>
      <c r="G19" s="76">
        <v>17.2</v>
      </c>
      <c r="H19" s="109">
        <v>16.3</v>
      </c>
      <c r="I19" s="93">
        <v>18.899999999999999</v>
      </c>
      <c r="J19" s="93">
        <v>25.8</v>
      </c>
      <c r="K19" s="93">
        <v>47.1</v>
      </c>
      <c r="L19" s="76">
        <v>20.5</v>
      </c>
      <c r="M19" s="76">
        <v>16.100000000000001</v>
      </c>
      <c r="N19" s="110">
        <v>15.8</v>
      </c>
      <c r="O19" s="111">
        <v>55.2</v>
      </c>
      <c r="P19" s="76">
        <v>57.8</v>
      </c>
      <c r="Q19" s="97">
        <v>41.4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6.4210000000000003</v>
      </c>
      <c r="C23" s="293">
        <v>12.211</v>
      </c>
      <c r="D23" s="294"/>
      <c r="E23" s="295"/>
      <c r="F23" s="78">
        <v>5.91</v>
      </c>
      <c r="G23" s="79">
        <v>7.65</v>
      </c>
      <c r="H23" s="293">
        <v>7.6210000000000004</v>
      </c>
      <c r="I23" s="294"/>
      <c r="J23" s="295"/>
      <c r="K23" s="78">
        <v>22.782</v>
      </c>
      <c r="L23" s="79">
        <v>29.548999999999999</v>
      </c>
      <c r="M23" s="102">
        <v>27.969000000000001</v>
      </c>
      <c r="N23" s="79">
        <v>34.021999999999998</v>
      </c>
      <c r="O23" s="293">
        <v>40.71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25</v>
      </c>
      <c r="D25" s="40">
        <v>30</v>
      </c>
      <c r="E25" s="45">
        <v>30</v>
      </c>
      <c r="F25" s="39">
        <v>30</v>
      </c>
      <c r="G25" s="40">
        <v>700</v>
      </c>
      <c r="H25" s="40">
        <v>25</v>
      </c>
      <c r="I25" s="40">
        <v>15</v>
      </c>
      <c r="J25" s="66">
        <v>25</v>
      </c>
      <c r="K25" s="39" t="s">
        <v>273</v>
      </c>
      <c r="L25" s="40">
        <v>240</v>
      </c>
      <c r="M25" s="71">
        <v>3600</v>
      </c>
      <c r="N25" s="40">
        <v>1800</v>
      </c>
      <c r="O25" s="40">
        <v>15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24.4</v>
      </c>
      <c r="C26" s="59">
        <v>21.7</v>
      </c>
      <c r="D26" s="59">
        <v>22.2</v>
      </c>
      <c r="E26" s="60">
        <v>22.5</v>
      </c>
      <c r="F26" s="61">
        <v>14.6</v>
      </c>
      <c r="G26" s="49">
        <v>26.2</v>
      </c>
      <c r="H26" s="59">
        <v>15.3</v>
      </c>
      <c r="I26" s="59">
        <v>13.2</v>
      </c>
      <c r="J26" s="62">
        <v>12.6</v>
      </c>
      <c r="K26" s="112" t="s">
        <v>273</v>
      </c>
      <c r="L26" s="49">
        <v>28.9</v>
      </c>
      <c r="M26" s="113">
        <v>186.9</v>
      </c>
      <c r="N26" s="49">
        <v>57.7</v>
      </c>
      <c r="O26" s="59">
        <v>14.1</v>
      </c>
      <c r="P26" s="59">
        <v>13.6</v>
      </c>
      <c r="Q26" s="60">
        <v>13.4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12.802</v>
      </c>
      <c r="C30" s="41">
        <v>19.452999999999999</v>
      </c>
      <c r="D30" s="41">
        <v>23.651</v>
      </c>
      <c r="E30" s="315">
        <v>25.003</v>
      </c>
      <c r="F30" s="316"/>
      <c r="G30" s="55">
        <v>11.539</v>
      </c>
      <c r="H30" s="41">
        <v>13.465</v>
      </c>
      <c r="I30" s="41">
        <v>24.204999999999998</v>
      </c>
      <c r="J30" s="315">
        <v>31.873999999999999</v>
      </c>
      <c r="K30" s="317"/>
      <c r="L30" s="316"/>
      <c r="M30" s="55">
        <v>3.02</v>
      </c>
      <c r="N30" s="41">
        <v>4.8600000000000003</v>
      </c>
      <c r="O30" s="315">
        <v>9.4280000000000008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15</v>
      </c>
      <c r="C32" s="40">
        <v>30</v>
      </c>
      <c r="D32" s="40">
        <v>25</v>
      </c>
      <c r="E32" s="40">
        <v>12</v>
      </c>
      <c r="F32" s="66">
        <v>12</v>
      </c>
      <c r="G32" s="39">
        <v>10</v>
      </c>
      <c r="H32" s="40">
        <v>400</v>
      </c>
      <c r="I32" s="40">
        <v>4000</v>
      </c>
      <c r="J32" s="40">
        <v>30</v>
      </c>
      <c r="K32" s="40">
        <v>20</v>
      </c>
      <c r="L32" s="45">
        <v>15</v>
      </c>
      <c r="M32" s="39">
        <v>290</v>
      </c>
      <c r="N32" s="40">
        <v>200</v>
      </c>
      <c r="O32" s="40">
        <v>100</v>
      </c>
      <c r="P32" s="40">
        <v>100</v>
      </c>
      <c r="Q32" s="45">
        <v>100</v>
      </c>
      <c r="R32" s="52"/>
    </row>
    <row r="33" spans="1:18" ht="11.25" customHeight="1" thickBot="1" x14ac:dyDescent="0.2">
      <c r="A33" s="90" t="s">
        <v>28</v>
      </c>
      <c r="B33" s="104">
        <v>16.2</v>
      </c>
      <c r="C33" s="93">
        <v>17.3</v>
      </c>
      <c r="D33" s="93">
        <v>13.3</v>
      </c>
      <c r="E33" s="93">
        <v>11.3</v>
      </c>
      <c r="F33" s="94">
        <v>11.2</v>
      </c>
      <c r="G33" s="104">
        <v>35.200000000000003</v>
      </c>
      <c r="H33" s="93">
        <v>83.6</v>
      </c>
      <c r="I33" s="93">
        <v>180.1</v>
      </c>
      <c r="J33" s="93">
        <v>27.6</v>
      </c>
      <c r="K33" s="93">
        <v>25.3</v>
      </c>
      <c r="L33" s="98">
        <v>25.9</v>
      </c>
      <c r="M33" s="93">
        <v>32.5</v>
      </c>
      <c r="N33" s="93">
        <v>29.4</v>
      </c>
      <c r="O33" s="93">
        <v>27.2</v>
      </c>
      <c r="P33" s="93">
        <v>28.2</v>
      </c>
      <c r="Q33" s="98">
        <v>28.5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15.225</v>
      </c>
      <c r="C37" s="196">
        <v>21.4</v>
      </c>
      <c r="D37" s="196">
        <v>22.885000000000002</v>
      </c>
      <c r="E37" s="196">
        <v>23.108000000000001</v>
      </c>
      <c r="F37" s="196">
        <v>25.940999999999999</v>
      </c>
      <c r="G37" s="328">
        <v>36.232999999999997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30</v>
      </c>
      <c r="C39" s="116">
        <v>300</v>
      </c>
      <c r="D39" s="116">
        <v>500</v>
      </c>
      <c r="E39" s="116">
        <v>110</v>
      </c>
      <c r="F39" s="116">
        <v>1500</v>
      </c>
      <c r="G39" s="116">
        <v>800</v>
      </c>
      <c r="H39" s="116">
        <v>1100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1100</v>
      </c>
      <c r="N39" s="40">
        <v>220</v>
      </c>
      <c r="O39" s="40">
        <v>1400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26.5</v>
      </c>
      <c r="C40" s="123">
        <v>73.599999999999994</v>
      </c>
      <c r="D40" s="123">
        <v>70</v>
      </c>
      <c r="E40" s="123">
        <v>58.4</v>
      </c>
      <c r="F40" s="205">
        <v>89.2</v>
      </c>
      <c r="G40" s="123">
        <v>68.7</v>
      </c>
      <c r="H40" s="123">
        <v>83.4</v>
      </c>
      <c r="I40" s="123">
        <v>85.6</v>
      </c>
      <c r="J40" s="124" t="s">
        <v>272</v>
      </c>
      <c r="K40" s="124" t="s">
        <v>272</v>
      </c>
      <c r="L40" s="172" t="s">
        <v>272</v>
      </c>
      <c r="M40" s="104">
        <v>50.1</v>
      </c>
      <c r="N40" s="93">
        <v>41.4</v>
      </c>
      <c r="O40" s="93">
        <v>69.900000000000006</v>
      </c>
      <c r="P40" s="98">
        <v>52.8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09">
        <v>4.8780000000000001</v>
      </c>
      <c r="K44" s="79">
        <v>10.792</v>
      </c>
      <c r="L44" s="293">
        <v>20.56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15</v>
      </c>
      <c r="L46" s="40">
        <v>15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29.7</v>
      </c>
      <c r="K47" s="49">
        <v>26.5</v>
      </c>
      <c r="L47" s="49">
        <v>25.2</v>
      </c>
      <c r="M47" s="49">
        <v>24.5</v>
      </c>
      <c r="N47" s="114">
        <v>24.3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17.559999999999999</v>
      </c>
      <c r="D51" s="294"/>
      <c r="E51" s="295"/>
      <c r="F51" s="307">
        <v>16.209</v>
      </c>
      <c r="G51" s="294"/>
      <c r="H51" s="308"/>
      <c r="I51" s="293">
        <v>7.2480000000000002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358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250</v>
      </c>
      <c r="E53" s="80" t="s">
        <v>29</v>
      </c>
      <c r="F53" s="39">
        <v>35</v>
      </c>
      <c r="G53" s="73">
        <v>35</v>
      </c>
      <c r="H53" s="73">
        <v>50</v>
      </c>
      <c r="I53" s="40">
        <v>150</v>
      </c>
      <c r="J53" s="40">
        <v>150</v>
      </c>
      <c r="K53" s="45">
        <v>260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35.700000000000003</v>
      </c>
      <c r="D54" s="74">
        <v>37.299999999999997</v>
      </c>
      <c r="E54" s="75" t="s">
        <v>29</v>
      </c>
      <c r="F54" s="67">
        <v>20.8</v>
      </c>
      <c r="G54" s="105">
        <v>17.899999999999999</v>
      </c>
      <c r="H54" s="99">
        <v>18.2</v>
      </c>
      <c r="I54" s="59">
        <v>15.5</v>
      </c>
      <c r="J54" s="76">
        <v>15.5</v>
      </c>
      <c r="K54" s="60">
        <v>17.399999999999999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44032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15.58</v>
      </c>
      <c r="E9" s="293">
        <v>21.414000000000001</v>
      </c>
      <c r="F9" s="294"/>
      <c r="G9" s="295"/>
      <c r="H9" s="210" t="s">
        <v>29</v>
      </c>
      <c r="I9" s="81" t="s">
        <v>29</v>
      </c>
      <c r="J9" s="79">
        <v>12.226000000000001</v>
      </c>
      <c r="K9" s="293">
        <v>18.879000000000001</v>
      </c>
      <c r="L9" s="294"/>
      <c r="M9" s="295"/>
      <c r="N9" s="78" t="s">
        <v>29</v>
      </c>
      <c r="O9" s="79">
        <v>15.992000000000001</v>
      </c>
      <c r="P9" s="293">
        <v>23.664999999999999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380</v>
      </c>
      <c r="G11" s="45">
        <v>380</v>
      </c>
      <c r="H11" s="39" t="s">
        <v>29</v>
      </c>
      <c r="I11" s="40" t="s">
        <v>29</v>
      </c>
      <c r="J11" s="40">
        <v>300</v>
      </c>
      <c r="K11" s="40">
        <v>220</v>
      </c>
      <c r="L11" s="40">
        <v>220</v>
      </c>
      <c r="M11" s="45">
        <v>220</v>
      </c>
      <c r="N11" s="39" t="s">
        <v>29</v>
      </c>
      <c r="O11" s="40">
        <v>100</v>
      </c>
      <c r="P11" s="40">
        <v>100</v>
      </c>
      <c r="Q11" s="40">
        <v>800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33.700000000000003</v>
      </c>
      <c r="E12" s="95">
        <v>36.4</v>
      </c>
      <c r="F12" s="95">
        <v>39</v>
      </c>
      <c r="G12" s="179">
        <v>40.1</v>
      </c>
      <c r="H12" s="46" t="s">
        <v>29</v>
      </c>
      <c r="I12" s="47" t="s">
        <v>29</v>
      </c>
      <c r="J12" s="74">
        <v>25.6</v>
      </c>
      <c r="K12" s="95">
        <v>24.3</v>
      </c>
      <c r="L12" s="95">
        <v>24.5</v>
      </c>
      <c r="M12" s="96">
        <v>24.9</v>
      </c>
      <c r="N12" s="46" t="s">
        <v>29</v>
      </c>
      <c r="O12" s="74">
        <v>22.8</v>
      </c>
      <c r="P12" s="74">
        <v>23.6</v>
      </c>
      <c r="Q12" s="74">
        <v>39.6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2.8290000000000002</v>
      </c>
      <c r="C16" s="138">
        <v>8.5190000000000001</v>
      </c>
      <c r="D16" s="211">
        <v>18.914000000000001</v>
      </c>
      <c r="E16" s="79">
        <v>21.805</v>
      </c>
      <c r="F16" s="293">
        <v>25.902999999999999</v>
      </c>
      <c r="G16" s="294"/>
      <c r="H16" s="295"/>
      <c r="I16" s="78">
        <v>3.14</v>
      </c>
      <c r="J16" s="79">
        <v>14.727</v>
      </c>
      <c r="K16" s="79">
        <v>19.882999999999999</v>
      </c>
      <c r="L16" s="321">
        <v>22.268000000000001</v>
      </c>
      <c r="M16" s="322"/>
      <c r="N16" s="323"/>
      <c r="O16" s="307">
        <v>19.920000000000002</v>
      </c>
      <c r="P16" s="308"/>
      <c r="Q16" s="80">
        <v>15.532999999999999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15</v>
      </c>
      <c r="C18" s="140">
        <v>12</v>
      </c>
      <c r="D18" s="73">
        <v>2300</v>
      </c>
      <c r="E18" s="40">
        <v>1900</v>
      </c>
      <c r="F18" s="40">
        <v>20</v>
      </c>
      <c r="G18" s="40">
        <v>20</v>
      </c>
      <c r="H18" s="45">
        <v>20</v>
      </c>
      <c r="I18" s="40">
        <v>12</v>
      </c>
      <c r="J18" s="40">
        <v>150</v>
      </c>
      <c r="K18" s="40">
        <v>2000</v>
      </c>
      <c r="L18" s="40">
        <v>12</v>
      </c>
      <c r="M18" s="40">
        <v>12</v>
      </c>
      <c r="N18" s="40">
        <v>12</v>
      </c>
      <c r="O18" s="39">
        <v>300</v>
      </c>
      <c r="P18" s="40">
        <v>500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>
        <v>15.1</v>
      </c>
      <c r="C19" s="93">
        <v>17.8</v>
      </c>
      <c r="D19" s="93">
        <v>62.6</v>
      </c>
      <c r="E19" s="93">
        <v>61.1</v>
      </c>
      <c r="F19" s="76">
        <v>13.1</v>
      </c>
      <c r="G19" s="76">
        <v>12.7</v>
      </c>
      <c r="H19" s="109">
        <v>12.8</v>
      </c>
      <c r="I19" s="93">
        <v>16</v>
      </c>
      <c r="J19" s="93">
        <v>21.8</v>
      </c>
      <c r="K19" s="93">
        <v>45.1</v>
      </c>
      <c r="L19" s="76">
        <v>12.8</v>
      </c>
      <c r="M19" s="76">
        <v>13.1</v>
      </c>
      <c r="N19" s="110">
        <v>13</v>
      </c>
      <c r="O19" s="111">
        <v>40.1</v>
      </c>
      <c r="P19" s="76">
        <v>43.6</v>
      </c>
      <c r="Q19" s="97">
        <v>33.9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4.6829999999999998</v>
      </c>
      <c r="C23" s="293">
        <v>12.061999999999999</v>
      </c>
      <c r="D23" s="294"/>
      <c r="E23" s="295"/>
      <c r="F23" s="78">
        <v>6.06</v>
      </c>
      <c r="G23" s="79">
        <v>7.7370000000000001</v>
      </c>
      <c r="H23" s="293">
        <v>7.7039999999999997</v>
      </c>
      <c r="I23" s="294"/>
      <c r="J23" s="295"/>
      <c r="K23" s="78">
        <v>22.782</v>
      </c>
      <c r="L23" s="79">
        <v>29.526</v>
      </c>
      <c r="M23" s="102">
        <v>27.855</v>
      </c>
      <c r="N23" s="79">
        <v>33.942999999999998</v>
      </c>
      <c r="O23" s="293">
        <v>40.631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30</v>
      </c>
      <c r="D25" s="40">
        <v>30</v>
      </c>
      <c r="E25" s="45">
        <v>30</v>
      </c>
      <c r="F25" s="39">
        <v>35</v>
      </c>
      <c r="G25" s="40">
        <v>750</v>
      </c>
      <c r="H25" s="40">
        <v>20</v>
      </c>
      <c r="I25" s="40">
        <v>20</v>
      </c>
      <c r="J25" s="66">
        <v>20</v>
      </c>
      <c r="K25" s="39" t="s">
        <v>273</v>
      </c>
      <c r="L25" s="40">
        <v>250</v>
      </c>
      <c r="M25" s="71">
        <v>3000</v>
      </c>
      <c r="N25" s="40">
        <v>1700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20.5</v>
      </c>
      <c r="C26" s="59">
        <v>22.5</v>
      </c>
      <c r="D26" s="59">
        <v>22.5</v>
      </c>
      <c r="E26" s="60">
        <v>22.2</v>
      </c>
      <c r="F26" s="61">
        <v>32.299999999999997</v>
      </c>
      <c r="G26" s="49">
        <v>64.5</v>
      </c>
      <c r="H26" s="59">
        <v>25.2</v>
      </c>
      <c r="I26" s="59">
        <v>24.6</v>
      </c>
      <c r="J26" s="62">
        <v>24.6</v>
      </c>
      <c r="K26" s="112" t="s">
        <v>273</v>
      </c>
      <c r="L26" s="49">
        <v>51.6</v>
      </c>
      <c r="M26" s="113">
        <v>150.80000000000001</v>
      </c>
      <c r="N26" s="49">
        <v>85.2</v>
      </c>
      <c r="O26" s="59">
        <v>20.9</v>
      </c>
      <c r="P26" s="59">
        <v>20.7</v>
      </c>
      <c r="Q26" s="60">
        <v>19.8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12.613</v>
      </c>
      <c r="C30" s="41">
        <v>19.405000000000001</v>
      </c>
      <c r="D30" s="41">
        <v>23.663</v>
      </c>
      <c r="E30" s="315">
        <v>24.981999999999999</v>
      </c>
      <c r="F30" s="316"/>
      <c r="G30" s="55">
        <v>11.404999999999999</v>
      </c>
      <c r="H30" s="41">
        <v>13.337999999999999</v>
      </c>
      <c r="I30" s="41">
        <v>24.109000000000002</v>
      </c>
      <c r="J30" s="315">
        <v>31.684000000000001</v>
      </c>
      <c r="K30" s="317"/>
      <c r="L30" s="316"/>
      <c r="M30" s="55">
        <v>2.1520000000000001</v>
      </c>
      <c r="N30" s="41">
        <v>4.5679999999999996</v>
      </c>
      <c r="O30" s="315">
        <v>9.3079999999999998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15</v>
      </c>
      <c r="C32" s="40">
        <v>30</v>
      </c>
      <c r="D32" s="40">
        <v>25</v>
      </c>
      <c r="E32" s="40">
        <v>12</v>
      </c>
      <c r="F32" s="66">
        <v>10</v>
      </c>
      <c r="G32" s="39">
        <v>12</v>
      </c>
      <c r="H32" s="40">
        <v>280</v>
      </c>
      <c r="I32" s="40">
        <v>3500</v>
      </c>
      <c r="J32" s="40">
        <v>30</v>
      </c>
      <c r="K32" s="40">
        <v>25</v>
      </c>
      <c r="L32" s="45">
        <v>20</v>
      </c>
      <c r="M32" s="39">
        <v>120</v>
      </c>
      <c r="N32" s="40">
        <v>220</v>
      </c>
      <c r="O32" s="40">
        <v>110</v>
      </c>
      <c r="P32" s="40">
        <v>90</v>
      </c>
      <c r="Q32" s="45">
        <v>220</v>
      </c>
      <c r="R32" s="52"/>
    </row>
    <row r="33" spans="1:18" ht="11.25" customHeight="1" thickBot="1" x14ac:dyDescent="0.2">
      <c r="A33" s="90" t="s">
        <v>28</v>
      </c>
      <c r="B33" s="104">
        <v>44.6</v>
      </c>
      <c r="C33" s="93">
        <v>49.5</v>
      </c>
      <c r="D33" s="93">
        <v>29.1</v>
      </c>
      <c r="E33" s="93">
        <v>21.9</v>
      </c>
      <c r="F33" s="94">
        <v>22</v>
      </c>
      <c r="G33" s="104">
        <v>22.5</v>
      </c>
      <c r="H33" s="93">
        <v>34.1</v>
      </c>
      <c r="I33" s="93">
        <v>155.6</v>
      </c>
      <c r="J33" s="93">
        <v>17.2</v>
      </c>
      <c r="K33" s="93">
        <v>16.2</v>
      </c>
      <c r="L33" s="98">
        <v>15.8</v>
      </c>
      <c r="M33" s="93">
        <v>29.9</v>
      </c>
      <c r="N33" s="93">
        <v>28.4</v>
      </c>
      <c r="O33" s="93">
        <v>26.4</v>
      </c>
      <c r="P33" s="93">
        <v>26.5</v>
      </c>
      <c r="Q33" s="98">
        <v>30.9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15.036</v>
      </c>
      <c r="C37" s="196">
        <v>21.437999999999999</v>
      </c>
      <c r="D37" s="196">
        <v>22.841999999999999</v>
      </c>
      <c r="E37" s="196">
        <v>23.085000000000001</v>
      </c>
      <c r="F37" s="196">
        <v>25.829000000000001</v>
      </c>
      <c r="G37" s="328">
        <v>36.195999999999998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40</v>
      </c>
      <c r="C39" s="116">
        <v>320</v>
      </c>
      <c r="D39" s="116">
        <v>380</v>
      </c>
      <c r="E39" s="116">
        <v>100</v>
      </c>
      <c r="F39" s="116">
        <v>900</v>
      </c>
      <c r="G39" s="116">
        <v>300</v>
      </c>
      <c r="H39" s="116">
        <v>800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500</v>
      </c>
      <c r="N39" s="40">
        <v>150</v>
      </c>
      <c r="O39" s="40">
        <v>900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97">
        <v>30.8</v>
      </c>
      <c r="C40" s="123">
        <v>85.3</v>
      </c>
      <c r="D40" s="123">
        <v>86.8</v>
      </c>
      <c r="E40" s="123">
        <v>69.3</v>
      </c>
      <c r="F40" s="205">
        <v>106.3</v>
      </c>
      <c r="G40" s="123">
        <v>70.7</v>
      </c>
      <c r="H40" s="123">
        <v>105.1</v>
      </c>
      <c r="I40" s="123">
        <v>121.3</v>
      </c>
      <c r="J40" s="124" t="s">
        <v>272</v>
      </c>
      <c r="K40" s="124" t="s">
        <v>272</v>
      </c>
      <c r="L40" s="172" t="s">
        <v>272</v>
      </c>
      <c r="M40" s="104">
        <v>41.2</v>
      </c>
      <c r="N40" s="93">
        <v>33.1</v>
      </c>
      <c r="O40" s="93">
        <v>52</v>
      </c>
      <c r="P40" s="98">
        <v>51.6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11">
        <v>4.76</v>
      </c>
      <c r="K44" s="79">
        <v>10.7</v>
      </c>
      <c r="L44" s="293">
        <v>20.475000000000001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10</v>
      </c>
      <c r="K46" s="40">
        <v>20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24.8</v>
      </c>
      <c r="K47" s="49">
        <v>22.1</v>
      </c>
      <c r="L47" s="49">
        <v>20.6</v>
      </c>
      <c r="M47" s="49">
        <v>19.3</v>
      </c>
      <c r="N47" s="114">
        <v>19.5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17.411999999999999</v>
      </c>
      <c r="D51" s="294"/>
      <c r="E51" s="295"/>
      <c r="F51" s="307">
        <v>15.148</v>
      </c>
      <c r="G51" s="294"/>
      <c r="H51" s="308"/>
      <c r="I51" s="293">
        <v>7.3250000000000002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358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400</v>
      </c>
      <c r="D53" s="66">
        <v>250</v>
      </c>
      <c r="E53" s="80" t="s">
        <v>29</v>
      </c>
      <c r="F53" s="39">
        <v>5</v>
      </c>
      <c r="G53" s="73">
        <v>10</v>
      </c>
      <c r="H53" s="73">
        <v>10</v>
      </c>
      <c r="I53" s="40">
        <v>250</v>
      </c>
      <c r="J53" s="40">
        <v>350</v>
      </c>
      <c r="K53" s="45">
        <v>420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32</v>
      </c>
      <c r="D54" s="74">
        <v>31.7</v>
      </c>
      <c r="E54" s="75" t="s">
        <v>29</v>
      </c>
      <c r="F54" s="67">
        <v>10.9</v>
      </c>
      <c r="G54" s="105">
        <v>11.8</v>
      </c>
      <c r="H54" s="99">
        <v>12.1</v>
      </c>
      <c r="I54" s="59">
        <v>46.5</v>
      </c>
      <c r="J54" s="76">
        <v>51.8</v>
      </c>
      <c r="K54" s="60">
        <v>53.4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E25"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44039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15.689</v>
      </c>
      <c r="E9" s="293">
        <v>21.507999999999999</v>
      </c>
      <c r="F9" s="294"/>
      <c r="G9" s="295"/>
      <c r="H9" s="212" t="s">
        <v>29</v>
      </c>
      <c r="I9" s="81" t="s">
        <v>29</v>
      </c>
      <c r="J9" s="79">
        <v>12.516</v>
      </c>
      <c r="K9" s="293">
        <v>18.917999999999999</v>
      </c>
      <c r="L9" s="294"/>
      <c r="M9" s="295"/>
      <c r="N9" s="78" t="s">
        <v>29</v>
      </c>
      <c r="O9" s="79">
        <v>16</v>
      </c>
      <c r="P9" s="293">
        <v>23.645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330</v>
      </c>
      <c r="F11" s="40">
        <v>320</v>
      </c>
      <c r="G11" s="45">
        <v>380</v>
      </c>
      <c r="H11" s="39" t="s">
        <v>29</v>
      </c>
      <c r="I11" s="40" t="s">
        <v>29</v>
      </c>
      <c r="J11" s="40">
        <v>310</v>
      </c>
      <c r="K11" s="40">
        <v>210</v>
      </c>
      <c r="L11" s="40">
        <v>230</v>
      </c>
      <c r="M11" s="45">
        <v>210</v>
      </c>
      <c r="N11" s="39" t="s">
        <v>29</v>
      </c>
      <c r="O11" s="40">
        <v>80</v>
      </c>
      <c r="P11" s="40">
        <v>75</v>
      </c>
      <c r="Q11" s="40">
        <v>70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52</v>
      </c>
      <c r="E12" s="95">
        <v>54.4</v>
      </c>
      <c r="F12" s="95">
        <v>57.4</v>
      </c>
      <c r="G12" s="179">
        <v>51.1</v>
      </c>
      <c r="H12" s="46" t="s">
        <v>29</v>
      </c>
      <c r="I12" s="47" t="s">
        <v>29</v>
      </c>
      <c r="J12" s="74">
        <v>43</v>
      </c>
      <c r="K12" s="95">
        <v>37.299999999999997</v>
      </c>
      <c r="L12" s="95">
        <v>24.5</v>
      </c>
      <c r="M12" s="96">
        <v>36.5</v>
      </c>
      <c r="N12" s="46" t="s">
        <v>29</v>
      </c>
      <c r="O12" s="74">
        <v>30</v>
      </c>
      <c r="P12" s="74">
        <v>30.7</v>
      </c>
      <c r="Q12" s="74">
        <v>30.6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>
        <v>36.299999999999997</v>
      </c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3.4449999999999998</v>
      </c>
      <c r="C16" s="138">
        <v>8.0719999999999992</v>
      </c>
      <c r="D16" s="213">
        <v>18.803000000000001</v>
      </c>
      <c r="E16" s="79">
        <v>21.826000000000001</v>
      </c>
      <c r="F16" s="293">
        <v>25.995000000000001</v>
      </c>
      <c r="G16" s="294"/>
      <c r="H16" s="295"/>
      <c r="I16" s="78">
        <v>5.5010000000000003</v>
      </c>
      <c r="J16" s="79">
        <v>15.141</v>
      </c>
      <c r="K16" s="79">
        <v>19.920000000000002</v>
      </c>
      <c r="L16" s="321">
        <v>22.312000000000001</v>
      </c>
      <c r="M16" s="322"/>
      <c r="N16" s="323"/>
      <c r="O16" s="307">
        <v>20.114000000000001</v>
      </c>
      <c r="P16" s="308"/>
      <c r="Q16" s="80">
        <v>16.141999999999999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5</v>
      </c>
      <c r="C18" s="140">
        <v>10</v>
      </c>
      <c r="D18" s="73">
        <v>2100</v>
      </c>
      <c r="E18" s="40">
        <v>2400</v>
      </c>
      <c r="F18" s="40">
        <v>20</v>
      </c>
      <c r="G18" s="40">
        <v>20</v>
      </c>
      <c r="H18" s="45">
        <v>15</v>
      </c>
      <c r="I18" s="40">
        <v>12</v>
      </c>
      <c r="J18" s="40">
        <v>170</v>
      </c>
      <c r="K18" s="40">
        <v>2200</v>
      </c>
      <c r="L18" s="40">
        <v>12</v>
      </c>
      <c r="M18" s="40">
        <v>12</v>
      </c>
      <c r="N18" s="40">
        <v>12</v>
      </c>
      <c r="O18" s="39">
        <v>460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16.2</v>
      </c>
      <c r="C19" s="93">
        <v>22.2</v>
      </c>
      <c r="D19" s="93">
        <v>70.8</v>
      </c>
      <c r="E19" s="93">
        <v>73.3</v>
      </c>
      <c r="F19" s="76">
        <v>21.9</v>
      </c>
      <c r="G19" s="76">
        <v>18.5</v>
      </c>
      <c r="H19" s="109">
        <v>17.5</v>
      </c>
      <c r="I19" s="93">
        <v>22.5</v>
      </c>
      <c r="J19" s="93">
        <v>33.1</v>
      </c>
      <c r="K19" s="93">
        <v>59.6</v>
      </c>
      <c r="L19" s="76">
        <v>21.5</v>
      </c>
      <c r="M19" s="76">
        <v>18.100000000000001</v>
      </c>
      <c r="N19" s="110">
        <v>17.3</v>
      </c>
      <c r="O19" s="111">
        <v>64</v>
      </c>
      <c r="P19" s="76">
        <v>62</v>
      </c>
      <c r="Q19" s="97">
        <v>49.7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7.2279999999999998</v>
      </c>
      <c r="C23" s="293">
        <v>12.18</v>
      </c>
      <c r="D23" s="294"/>
      <c r="E23" s="295"/>
      <c r="F23" s="78">
        <v>6.0709999999999997</v>
      </c>
      <c r="G23" s="79">
        <v>7.7530000000000001</v>
      </c>
      <c r="H23" s="293">
        <v>7.7359999999999998</v>
      </c>
      <c r="I23" s="294"/>
      <c r="J23" s="295"/>
      <c r="K23" s="78">
        <v>22.779</v>
      </c>
      <c r="L23" s="79">
        <v>29.462</v>
      </c>
      <c r="M23" s="102">
        <v>27.753</v>
      </c>
      <c r="N23" s="79">
        <v>33.881999999999998</v>
      </c>
      <c r="O23" s="293">
        <v>40.685000000000002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15</v>
      </c>
      <c r="C25" s="40">
        <v>20</v>
      </c>
      <c r="D25" s="40">
        <v>20</v>
      </c>
      <c r="E25" s="45">
        <v>30</v>
      </c>
      <c r="F25" s="39">
        <v>20</v>
      </c>
      <c r="G25" s="40">
        <v>800</v>
      </c>
      <c r="H25" s="40">
        <v>25</v>
      </c>
      <c r="I25" s="40">
        <v>15</v>
      </c>
      <c r="J25" s="66">
        <v>25</v>
      </c>
      <c r="K25" s="39" t="s">
        <v>273</v>
      </c>
      <c r="L25" s="40">
        <v>260</v>
      </c>
      <c r="M25" s="71">
        <v>3600</v>
      </c>
      <c r="N25" s="40">
        <v>1800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26.5</v>
      </c>
      <c r="C26" s="59">
        <v>23.3</v>
      </c>
      <c r="D26" s="59">
        <v>22.1</v>
      </c>
      <c r="E26" s="60">
        <v>24.1</v>
      </c>
      <c r="F26" s="61">
        <v>18.2</v>
      </c>
      <c r="G26" s="49">
        <v>32.1</v>
      </c>
      <c r="H26" s="59">
        <v>18.5</v>
      </c>
      <c r="I26" s="59">
        <v>15.5</v>
      </c>
      <c r="J26" s="62">
        <v>15.2</v>
      </c>
      <c r="K26" s="112" t="s">
        <v>273</v>
      </c>
      <c r="L26" s="49">
        <v>37</v>
      </c>
      <c r="M26" s="216">
        <v>223</v>
      </c>
      <c r="N26" s="49">
        <v>61.2</v>
      </c>
      <c r="O26" s="59">
        <v>15.1</v>
      </c>
      <c r="P26" s="59">
        <v>14.3</v>
      </c>
      <c r="Q26" s="60">
        <v>14.1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13.42</v>
      </c>
      <c r="C30" s="41">
        <v>19.417999999999999</v>
      </c>
      <c r="D30" s="41">
        <v>23.664999999999999</v>
      </c>
      <c r="E30" s="315">
        <v>25.007999999999999</v>
      </c>
      <c r="F30" s="316"/>
      <c r="G30" s="55">
        <v>11.519</v>
      </c>
      <c r="H30" s="41">
        <v>13.417999999999999</v>
      </c>
      <c r="I30" s="41">
        <v>24.117999999999999</v>
      </c>
      <c r="J30" s="315">
        <v>31.861999999999998</v>
      </c>
      <c r="K30" s="317"/>
      <c r="L30" s="316"/>
      <c r="M30" s="55">
        <v>2.4420000000000002</v>
      </c>
      <c r="N30" s="41">
        <v>5.0309999999999997</v>
      </c>
      <c r="O30" s="315">
        <v>9.41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15</v>
      </c>
      <c r="C32" s="40">
        <v>30</v>
      </c>
      <c r="D32" s="40">
        <v>20</v>
      </c>
      <c r="E32" s="40">
        <v>12</v>
      </c>
      <c r="F32" s="66">
        <v>12</v>
      </c>
      <c r="G32" s="39">
        <v>12</v>
      </c>
      <c r="H32" s="40">
        <v>400</v>
      </c>
      <c r="I32" s="40">
        <v>3500</v>
      </c>
      <c r="J32" s="40">
        <v>25</v>
      </c>
      <c r="K32" s="40">
        <v>25</v>
      </c>
      <c r="L32" s="45">
        <v>15</v>
      </c>
      <c r="M32" s="39">
        <v>75</v>
      </c>
      <c r="N32" s="40">
        <v>150</v>
      </c>
      <c r="O32" s="40">
        <v>100</v>
      </c>
      <c r="P32" s="40">
        <v>90</v>
      </c>
      <c r="Q32" s="45">
        <v>110</v>
      </c>
      <c r="R32" s="52"/>
    </row>
    <row r="33" spans="1:18" ht="11.25" customHeight="1" thickBot="1" x14ac:dyDescent="0.2">
      <c r="A33" s="90" t="s">
        <v>28</v>
      </c>
      <c r="B33" s="104">
        <v>22</v>
      </c>
      <c r="C33" s="93">
        <v>23.5</v>
      </c>
      <c r="D33" s="93">
        <v>16.3</v>
      </c>
      <c r="E33" s="93">
        <v>13.3</v>
      </c>
      <c r="F33" s="94">
        <v>12.7</v>
      </c>
      <c r="G33" s="104">
        <v>33.5</v>
      </c>
      <c r="H33" s="93">
        <v>65.7</v>
      </c>
      <c r="I33" s="215">
        <v>222</v>
      </c>
      <c r="J33" s="93">
        <v>21.6</v>
      </c>
      <c r="K33" s="93">
        <v>20.5</v>
      </c>
      <c r="L33" s="98">
        <v>19.8</v>
      </c>
      <c r="M33" s="93">
        <v>27.8</v>
      </c>
      <c r="N33" s="93">
        <v>31.3</v>
      </c>
      <c r="O33" s="93">
        <v>29.3</v>
      </c>
      <c r="P33" s="93">
        <v>30.2</v>
      </c>
      <c r="Q33" s="98">
        <v>31.8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13.448</v>
      </c>
      <c r="C37" s="196">
        <v>21.472000000000001</v>
      </c>
      <c r="D37" s="196">
        <v>22.895</v>
      </c>
      <c r="E37" s="196">
        <v>23.042000000000002</v>
      </c>
      <c r="F37" s="196">
        <v>25.777000000000001</v>
      </c>
      <c r="G37" s="328">
        <v>36.128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320</v>
      </c>
      <c r="C39" s="116">
        <v>380</v>
      </c>
      <c r="D39" s="116">
        <v>500</v>
      </c>
      <c r="E39" s="116">
        <v>120</v>
      </c>
      <c r="F39" s="116">
        <v>1300</v>
      </c>
      <c r="G39" s="116">
        <v>520</v>
      </c>
      <c r="H39" s="116">
        <v>1100</v>
      </c>
      <c r="I39" s="116">
        <v>1000</v>
      </c>
      <c r="J39" s="116" t="s">
        <v>273</v>
      </c>
      <c r="K39" s="116" t="s">
        <v>272</v>
      </c>
      <c r="L39" s="171" t="s">
        <v>272</v>
      </c>
      <c r="M39" s="39">
        <v>1100</v>
      </c>
      <c r="N39" s="40">
        <v>220</v>
      </c>
      <c r="O39" s="40">
        <v>1700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66.900000000000006</v>
      </c>
      <c r="C40" s="123">
        <v>74.900000000000006</v>
      </c>
      <c r="D40" s="123">
        <v>72.900000000000006</v>
      </c>
      <c r="E40" s="123">
        <v>54.2</v>
      </c>
      <c r="F40" s="205">
        <v>93.4</v>
      </c>
      <c r="G40" s="123">
        <v>71.3</v>
      </c>
      <c r="H40" s="123">
        <v>88.5</v>
      </c>
      <c r="I40" s="214">
        <v>88</v>
      </c>
      <c r="J40" s="124" t="s">
        <v>272</v>
      </c>
      <c r="K40" s="124" t="s">
        <v>272</v>
      </c>
      <c r="L40" s="172" t="s">
        <v>272</v>
      </c>
      <c r="M40" s="104">
        <v>67.8</v>
      </c>
      <c r="N40" s="93">
        <v>38.700000000000003</v>
      </c>
      <c r="O40" s="93">
        <v>86.8</v>
      </c>
      <c r="P40" s="98">
        <v>75.599999999999994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13">
        <v>4.7869999999999999</v>
      </c>
      <c r="K44" s="79">
        <v>10.760999999999999</v>
      </c>
      <c r="L44" s="293">
        <v>20.512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10</v>
      </c>
      <c r="K46" s="40">
        <v>12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30.7</v>
      </c>
      <c r="K47" s="49">
        <v>27.9</v>
      </c>
      <c r="L47" s="49">
        <v>26.2</v>
      </c>
      <c r="M47" s="49">
        <v>25.9</v>
      </c>
      <c r="N47" s="114">
        <v>25.5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17.587</v>
      </c>
      <c r="D51" s="294"/>
      <c r="E51" s="295"/>
      <c r="F51" s="307">
        <v>14.32</v>
      </c>
      <c r="G51" s="294"/>
      <c r="H51" s="308"/>
      <c r="I51" s="293">
        <v>7.3440000000000003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361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380</v>
      </c>
      <c r="D53" s="66">
        <v>250</v>
      </c>
      <c r="E53" s="80" t="s">
        <v>29</v>
      </c>
      <c r="F53" s="39">
        <v>5</v>
      </c>
      <c r="G53" s="73">
        <v>5</v>
      </c>
      <c r="H53" s="73">
        <v>10</v>
      </c>
      <c r="I53" s="40">
        <v>140</v>
      </c>
      <c r="J53" s="40">
        <v>180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39</v>
      </c>
      <c r="D54" s="74">
        <v>40.5</v>
      </c>
      <c r="E54" s="75" t="s">
        <v>29</v>
      </c>
      <c r="F54" s="67">
        <v>13.4</v>
      </c>
      <c r="G54" s="105">
        <v>6.8</v>
      </c>
      <c r="H54" s="99">
        <v>9.4</v>
      </c>
      <c r="I54" s="59">
        <v>22.1</v>
      </c>
      <c r="J54" s="76">
        <v>22.3</v>
      </c>
      <c r="K54" s="60">
        <v>24.9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110" zoomScaleNormal="11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44047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15.961</v>
      </c>
      <c r="E9" s="293">
        <v>21.617000000000001</v>
      </c>
      <c r="F9" s="294"/>
      <c r="G9" s="295"/>
      <c r="H9" s="217" t="s">
        <v>29</v>
      </c>
      <c r="I9" s="81" t="s">
        <v>29</v>
      </c>
      <c r="J9" s="79">
        <v>12.863</v>
      </c>
      <c r="K9" s="293">
        <v>18.971</v>
      </c>
      <c r="L9" s="294"/>
      <c r="M9" s="295"/>
      <c r="N9" s="78" t="s">
        <v>29</v>
      </c>
      <c r="O9" s="79">
        <v>15.967000000000001</v>
      </c>
      <c r="P9" s="293">
        <v>23.661000000000001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850</v>
      </c>
      <c r="E11" s="40">
        <v>350</v>
      </c>
      <c r="F11" s="40">
        <v>350</v>
      </c>
      <c r="G11" s="45">
        <v>400</v>
      </c>
      <c r="H11" s="39" t="s">
        <v>29</v>
      </c>
      <c r="I11" s="40" t="s">
        <v>29</v>
      </c>
      <c r="J11" s="40">
        <v>300</v>
      </c>
      <c r="K11" s="40">
        <v>200</v>
      </c>
      <c r="L11" s="40">
        <v>230</v>
      </c>
      <c r="M11" s="45">
        <v>230</v>
      </c>
      <c r="N11" s="39" t="s">
        <v>29</v>
      </c>
      <c r="O11" s="40">
        <v>100</v>
      </c>
      <c r="P11" s="40">
        <v>75</v>
      </c>
      <c r="Q11" s="40">
        <v>350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37.9</v>
      </c>
      <c r="E12" s="95">
        <v>38.4</v>
      </c>
      <c r="F12" s="95">
        <v>43.8</v>
      </c>
      <c r="G12" s="179">
        <v>44.8</v>
      </c>
      <c r="H12" s="46" t="s">
        <v>29</v>
      </c>
      <c r="I12" s="47" t="s">
        <v>29</v>
      </c>
      <c r="J12" s="74">
        <v>28</v>
      </c>
      <c r="K12" s="95">
        <v>26.1</v>
      </c>
      <c r="L12" s="95">
        <v>26.5</v>
      </c>
      <c r="M12" s="96">
        <v>26.6</v>
      </c>
      <c r="N12" s="46" t="s">
        <v>29</v>
      </c>
      <c r="O12" s="74">
        <v>27.9</v>
      </c>
      <c r="P12" s="74">
        <v>26.1</v>
      </c>
      <c r="Q12" s="74">
        <v>34.799999999999997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>
        <v>36.299999999999997</v>
      </c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3.7829999999999999</v>
      </c>
      <c r="C16" s="138">
        <v>9.7520000000000007</v>
      </c>
      <c r="D16" s="218">
        <v>19.192</v>
      </c>
      <c r="E16" s="79">
        <v>21.95</v>
      </c>
      <c r="F16" s="293">
        <v>26.120999999999999</v>
      </c>
      <c r="G16" s="294"/>
      <c r="H16" s="295"/>
      <c r="I16" s="78">
        <v>7.4969999999999999</v>
      </c>
      <c r="J16" s="79">
        <v>16.073</v>
      </c>
      <c r="K16" s="79">
        <v>19.978000000000002</v>
      </c>
      <c r="L16" s="321">
        <v>22.391999999999999</v>
      </c>
      <c r="M16" s="322"/>
      <c r="N16" s="323"/>
      <c r="O16" s="307">
        <v>20.279</v>
      </c>
      <c r="P16" s="308"/>
      <c r="Q16" s="80">
        <v>16.814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10</v>
      </c>
      <c r="D18" s="73">
        <v>2000</v>
      </c>
      <c r="E18" s="40">
        <v>2400</v>
      </c>
      <c r="F18" s="40">
        <v>20</v>
      </c>
      <c r="G18" s="40">
        <v>20</v>
      </c>
      <c r="H18" s="45">
        <v>20</v>
      </c>
      <c r="I18" s="40">
        <v>15</v>
      </c>
      <c r="J18" s="40">
        <v>200</v>
      </c>
      <c r="K18" s="40">
        <v>2000</v>
      </c>
      <c r="L18" s="40">
        <v>10</v>
      </c>
      <c r="M18" s="40">
        <v>10</v>
      </c>
      <c r="N18" s="40">
        <v>10</v>
      </c>
      <c r="O18" s="39">
        <v>380</v>
      </c>
      <c r="P18" s="40">
        <v>500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13.9</v>
      </c>
      <c r="C19" s="93">
        <v>18.5</v>
      </c>
      <c r="D19" s="93">
        <v>58.6</v>
      </c>
      <c r="E19" s="93">
        <v>59.6</v>
      </c>
      <c r="F19" s="76">
        <v>13.2</v>
      </c>
      <c r="G19" s="76">
        <v>13.2</v>
      </c>
      <c r="H19" s="109">
        <v>13.2</v>
      </c>
      <c r="I19" s="93">
        <v>19.399999999999999</v>
      </c>
      <c r="J19" s="93">
        <v>24.4</v>
      </c>
      <c r="K19" s="93">
        <v>49.8</v>
      </c>
      <c r="L19" s="76">
        <v>13.7</v>
      </c>
      <c r="M19" s="76">
        <v>13.6</v>
      </c>
      <c r="N19" s="110">
        <v>13.7</v>
      </c>
      <c r="O19" s="111">
        <v>45.7</v>
      </c>
      <c r="P19" s="76">
        <v>49.8</v>
      </c>
      <c r="Q19" s="97">
        <v>36.200000000000003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8.0129999999999999</v>
      </c>
      <c r="C23" s="293">
        <v>12.285</v>
      </c>
      <c r="D23" s="294"/>
      <c r="E23" s="295"/>
      <c r="F23" s="78">
        <v>6.2779999999999996</v>
      </c>
      <c r="G23" s="79">
        <v>7.84</v>
      </c>
      <c r="H23" s="293">
        <v>7.8419999999999996</v>
      </c>
      <c r="I23" s="294"/>
      <c r="J23" s="295"/>
      <c r="K23" s="78">
        <v>22.771999999999998</v>
      </c>
      <c r="L23" s="79">
        <v>29.428999999999998</v>
      </c>
      <c r="M23" s="102">
        <v>27.645</v>
      </c>
      <c r="N23" s="79">
        <v>33.802999999999997</v>
      </c>
      <c r="O23" s="293">
        <v>40.845999999999997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15</v>
      </c>
      <c r="C25" s="40">
        <v>20</v>
      </c>
      <c r="D25" s="40">
        <v>25</v>
      </c>
      <c r="E25" s="45">
        <v>35</v>
      </c>
      <c r="F25" s="39">
        <v>250</v>
      </c>
      <c r="G25" s="40">
        <v>750</v>
      </c>
      <c r="H25" s="40">
        <v>20</v>
      </c>
      <c r="I25" s="40">
        <v>20</v>
      </c>
      <c r="J25" s="66">
        <v>20</v>
      </c>
      <c r="K25" s="39" t="s">
        <v>273</v>
      </c>
      <c r="L25" s="40">
        <v>250</v>
      </c>
      <c r="M25" s="71">
        <v>2800</v>
      </c>
      <c r="N25" s="40">
        <v>1300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22.7</v>
      </c>
      <c r="C26" s="59">
        <v>21.6</v>
      </c>
      <c r="D26" s="59">
        <v>21.7</v>
      </c>
      <c r="E26" s="60">
        <v>22.5</v>
      </c>
      <c r="F26" s="61">
        <v>33.799999999999997</v>
      </c>
      <c r="G26" s="49">
        <v>47.8</v>
      </c>
      <c r="H26" s="59">
        <v>20.399999999999999</v>
      </c>
      <c r="I26" s="59">
        <v>19.100000000000001</v>
      </c>
      <c r="J26" s="62">
        <v>19.3</v>
      </c>
      <c r="K26" s="112" t="s">
        <v>273</v>
      </c>
      <c r="L26" s="49">
        <v>75.400000000000006</v>
      </c>
      <c r="M26" s="216">
        <v>203</v>
      </c>
      <c r="N26" s="49">
        <v>127.4</v>
      </c>
      <c r="O26" s="59">
        <v>17.2</v>
      </c>
      <c r="P26" s="59">
        <v>15.6</v>
      </c>
      <c r="Q26" s="60">
        <v>14.4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14.42</v>
      </c>
      <c r="C30" s="41">
        <v>19.766999999999999</v>
      </c>
      <c r="D30" s="41">
        <v>23.773</v>
      </c>
      <c r="E30" s="315">
        <v>25.100999999999999</v>
      </c>
      <c r="F30" s="316"/>
      <c r="G30" s="55">
        <v>11.544</v>
      </c>
      <c r="H30" s="41">
        <v>13.532999999999999</v>
      </c>
      <c r="I30" s="41">
        <v>24.212</v>
      </c>
      <c r="J30" s="315">
        <v>32.088000000000001</v>
      </c>
      <c r="K30" s="317"/>
      <c r="L30" s="316"/>
      <c r="M30" s="55">
        <v>3.9180000000000001</v>
      </c>
      <c r="N30" s="41">
        <v>5.49</v>
      </c>
      <c r="O30" s="315">
        <v>9.4969999999999999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40</v>
      </c>
      <c r="D32" s="40">
        <v>20</v>
      </c>
      <c r="E32" s="40">
        <v>12</v>
      </c>
      <c r="F32" s="66">
        <v>12</v>
      </c>
      <c r="G32" s="39">
        <v>12</v>
      </c>
      <c r="H32" s="40">
        <v>320</v>
      </c>
      <c r="I32" s="40">
        <v>4000</v>
      </c>
      <c r="J32" s="40">
        <v>25</v>
      </c>
      <c r="K32" s="40">
        <v>20</v>
      </c>
      <c r="L32" s="45">
        <v>20</v>
      </c>
      <c r="M32" s="39">
        <v>200</v>
      </c>
      <c r="N32" s="40">
        <v>150</v>
      </c>
      <c r="O32" s="40">
        <v>75</v>
      </c>
      <c r="P32" s="40">
        <v>120</v>
      </c>
      <c r="Q32" s="45">
        <v>160</v>
      </c>
      <c r="R32" s="52"/>
    </row>
    <row r="33" spans="1:18" ht="11.25" customHeight="1" thickBot="1" x14ac:dyDescent="0.2">
      <c r="A33" s="90" t="s">
        <v>28</v>
      </c>
      <c r="B33" s="104">
        <v>31.5</v>
      </c>
      <c r="C33" s="93">
        <v>32.9</v>
      </c>
      <c r="D33" s="93">
        <v>22.4</v>
      </c>
      <c r="E33" s="93">
        <v>16</v>
      </c>
      <c r="F33" s="94">
        <v>16</v>
      </c>
      <c r="G33" s="104">
        <v>26.8</v>
      </c>
      <c r="H33" s="93">
        <v>40.6</v>
      </c>
      <c r="I33" s="215">
        <v>250</v>
      </c>
      <c r="J33" s="93">
        <v>13.8</v>
      </c>
      <c r="K33" s="93">
        <v>18.3</v>
      </c>
      <c r="L33" s="98">
        <v>18.2</v>
      </c>
      <c r="M33" s="93">
        <v>35.1</v>
      </c>
      <c r="N33" s="93">
        <v>30.2</v>
      </c>
      <c r="O33" s="93">
        <v>27.8</v>
      </c>
      <c r="P33" s="93">
        <v>30.2</v>
      </c>
      <c r="Q33" s="98">
        <v>31.9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17.356000000000002</v>
      </c>
      <c r="C37" s="196">
        <v>22.152000000000001</v>
      </c>
      <c r="D37" s="196">
        <v>22.975000000000001</v>
      </c>
      <c r="E37" s="196">
        <v>23.152999999999999</v>
      </c>
      <c r="F37" s="196">
        <v>25.718</v>
      </c>
      <c r="G37" s="328">
        <v>36.069000000000003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900</v>
      </c>
      <c r="C39" s="116">
        <v>500</v>
      </c>
      <c r="D39" s="116">
        <v>380</v>
      </c>
      <c r="E39" s="116">
        <v>100</v>
      </c>
      <c r="F39" s="116">
        <v>1000</v>
      </c>
      <c r="G39" s="116">
        <v>450</v>
      </c>
      <c r="H39" s="116">
        <v>1100</v>
      </c>
      <c r="I39" s="116">
        <v>1300</v>
      </c>
      <c r="J39" s="116" t="s">
        <v>273</v>
      </c>
      <c r="K39" s="116" t="s">
        <v>272</v>
      </c>
      <c r="L39" s="171" t="s">
        <v>272</v>
      </c>
      <c r="M39" s="39">
        <v>750</v>
      </c>
      <c r="N39" s="40">
        <v>180</v>
      </c>
      <c r="O39" s="40">
        <v>1800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97">
        <v>67.3</v>
      </c>
      <c r="C40" s="123">
        <v>102.3</v>
      </c>
      <c r="D40" s="123">
        <v>79.5</v>
      </c>
      <c r="E40" s="123">
        <v>53.1</v>
      </c>
      <c r="F40" s="205">
        <v>92.5</v>
      </c>
      <c r="G40" s="123">
        <v>69.7</v>
      </c>
      <c r="H40" s="123">
        <v>95.2</v>
      </c>
      <c r="I40" s="214">
        <v>99.4</v>
      </c>
      <c r="J40" s="124" t="s">
        <v>272</v>
      </c>
      <c r="K40" s="124" t="s">
        <v>272</v>
      </c>
      <c r="L40" s="172" t="s">
        <v>272</v>
      </c>
      <c r="M40" s="104">
        <v>50.8</v>
      </c>
      <c r="N40" s="93">
        <v>36.4</v>
      </c>
      <c r="O40" s="93">
        <v>85.8</v>
      </c>
      <c r="P40" s="98">
        <v>57.3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18">
        <v>4.8659999999999997</v>
      </c>
      <c r="K44" s="79">
        <v>10.821</v>
      </c>
      <c r="L44" s="293">
        <v>20.552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15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22.9</v>
      </c>
      <c r="K47" s="49">
        <v>20.9</v>
      </c>
      <c r="L47" s="49">
        <v>19.100000000000001</v>
      </c>
      <c r="M47" s="49">
        <v>18.899999999999999</v>
      </c>
      <c r="N47" s="114">
        <v>19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17.620999999999999</v>
      </c>
      <c r="D51" s="294"/>
      <c r="E51" s="295"/>
      <c r="F51" s="307">
        <v>17.962</v>
      </c>
      <c r="G51" s="294"/>
      <c r="H51" s="308"/>
      <c r="I51" s="293">
        <v>7.4530000000000003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361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350</v>
      </c>
      <c r="D53" s="66">
        <v>250</v>
      </c>
      <c r="E53" s="80" t="s">
        <v>29</v>
      </c>
      <c r="F53" s="39" t="s">
        <v>119</v>
      </c>
      <c r="G53" s="73">
        <v>110</v>
      </c>
      <c r="H53" s="73">
        <v>120</v>
      </c>
      <c r="I53" s="40">
        <v>320</v>
      </c>
      <c r="J53" s="40">
        <v>350</v>
      </c>
      <c r="K53" s="45">
        <v>380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35</v>
      </c>
      <c r="D54" s="74">
        <v>34.200000000000003</v>
      </c>
      <c r="E54" s="75" t="s">
        <v>29</v>
      </c>
      <c r="F54" s="67" t="s">
        <v>119</v>
      </c>
      <c r="G54" s="105">
        <v>22.7</v>
      </c>
      <c r="H54" s="99">
        <v>22.2</v>
      </c>
      <c r="I54" s="59">
        <v>37.799999999999997</v>
      </c>
      <c r="J54" s="76">
        <v>38.799999999999997</v>
      </c>
      <c r="K54" s="60">
        <v>38.4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90" zoomScaleNormal="9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44054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16.367999999999999</v>
      </c>
      <c r="E9" s="293">
        <v>21.765000000000001</v>
      </c>
      <c r="F9" s="294"/>
      <c r="G9" s="295"/>
      <c r="H9" s="219" t="s">
        <v>29</v>
      </c>
      <c r="I9" s="81" t="s">
        <v>29</v>
      </c>
      <c r="J9" s="79">
        <v>13.163</v>
      </c>
      <c r="K9" s="293">
        <v>19.015000000000001</v>
      </c>
      <c r="L9" s="294"/>
      <c r="M9" s="295"/>
      <c r="N9" s="78" t="s">
        <v>29</v>
      </c>
      <c r="O9" s="79">
        <v>15.958</v>
      </c>
      <c r="P9" s="293">
        <v>23.738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900</v>
      </c>
      <c r="E11" s="40">
        <v>390</v>
      </c>
      <c r="F11" s="40">
        <v>420</v>
      </c>
      <c r="G11" s="45">
        <v>360</v>
      </c>
      <c r="H11" s="39" t="s">
        <v>29</v>
      </c>
      <c r="I11" s="40" t="s">
        <v>29</v>
      </c>
      <c r="J11" s="40">
        <v>300</v>
      </c>
      <c r="K11" s="40">
        <v>210</v>
      </c>
      <c r="L11" s="40">
        <v>200</v>
      </c>
      <c r="M11" s="45">
        <v>200</v>
      </c>
      <c r="N11" s="39" t="s">
        <v>29</v>
      </c>
      <c r="O11" s="40">
        <v>110</v>
      </c>
      <c r="P11" s="40">
        <v>75</v>
      </c>
      <c r="Q11" s="40">
        <v>120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58.4</v>
      </c>
      <c r="E12" s="95">
        <v>61.2</v>
      </c>
      <c r="F12" s="95">
        <v>64.8</v>
      </c>
      <c r="G12" s="179">
        <v>70.900000000000006</v>
      </c>
      <c r="H12" s="46" t="s">
        <v>29</v>
      </c>
      <c r="I12" s="47" t="s">
        <v>29</v>
      </c>
      <c r="J12" s="74">
        <v>29.3</v>
      </c>
      <c r="K12" s="95">
        <v>31.3</v>
      </c>
      <c r="L12" s="95">
        <v>28.5</v>
      </c>
      <c r="M12" s="96">
        <v>28.3</v>
      </c>
      <c r="N12" s="46" t="s">
        <v>29</v>
      </c>
      <c r="O12" s="74">
        <v>28.7</v>
      </c>
      <c r="P12" s="74">
        <v>29.5</v>
      </c>
      <c r="Q12" s="74">
        <v>29.2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3.9670000000000001</v>
      </c>
      <c r="C16" s="138">
        <v>10.031000000000001</v>
      </c>
      <c r="D16" s="220">
        <v>19.268000000000001</v>
      </c>
      <c r="E16" s="79">
        <v>22.071000000000002</v>
      </c>
      <c r="F16" s="293">
        <v>26.283000000000001</v>
      </c>
      <c r="G16" s="294"/>
      <c r="H16" s="295"/>
      <c r="I16" s="78">
        <v>7.8380000000000001</v>
      </c>
      <c r="J16" s="79">
        <v>16.657</v>
      </c>
      <c r="K16" s="79">
        <v>19.997</v>
      </c>
      <c r="L16" s="321">
        <v>22.452000000000002</v>
      </c>
      <c r="M16" s="322"/>
      <c r="N16" s="323"/>
      <c r="O16" s="307">
        <v>20.452000000000002</v>
      </c>
      <c r="P16" s="308"/>
      <c r="Q16" s="80">
        <v>17.510999999999999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10</v>
      </c>
      <c r="D18" s="73">
        <v>2600</v>
      </c>
      <c r="E18" s="40">
        <v>2500</v>
      </c>
      <c r="F18" s="40">
        <v>25</v>
      </c>
      <c r="G18" s="40">
        <v>15</v>
      </c>
      <c r="H18" s="45">
        <v>12</v>
      </c>
      <c r="I18" s="40">
        <v>15</v>
      </c>
      <c r="J18" s="40">
        <v>230</v>
      </c>
      <c r="K18" s="40">
        <v>2000</v>
      </c>
      <c r="L18" s="40">
        <v>12</v>
      </c>
      <c r="M18" s="40">
        <v>12</v>
      </c>
      <c r="N18" s="40">
        <v>12</v>
      </c>
      <c r="O18" s="39">
        <v>400</v>
      </c>
      <c r="P18" s="40">
        <v>390</v>
      </c>
      <c r="Q18" s="45">
        <v>230</v>
      </c>
      <c r="R18" s="53"/>
    </row>
    <row r="19" spans="1:18" ht="11.25" customHeight="1" thickBot="1" x14ac:dyDescent="0.2">
      <c r="A19" s="85" t="s">
        <v>28</v>
      </c>
      <c r="B19" s="93">
        <v>14.4</v>
      </c>
      <c r="C19" s="93">
        <v>18.399999999999999</v>
      </c>
      <c r="D19" s="93">
        <v>76.400000000000006</v>
      </c>
      <c r="E19" s="93">
        <v>69.3</v>
      </c>
      <c r="F19" s="76">
        <v>23.2</v>
      </c>
      <c r="G19" s="76">
        <v>17.399999999999999</v>
      </c>
      <c r="H19" s="109">
        <v>16.399999999999999</v>
      </c>
      <c r="I19" s="93">
        <v>22.3</v>
      </c>
      <c r="J19" s="93">
        <v>28.1</v>
      </c>
      <c r="K19" s="93">
        <v>52.3</v>
      </c>
      <c r="L19" s="76">
        <v>25.2</v>
      </c>
      <c r="M19" s="76">
        <v>16.600000000000001</v>
      </c>
      <c r="N19" s="110">
        <v>15.9</v>
      </c>
      <c r="O19" s="111">
        <v>65.5</v>
      </c>
      <c r="P19" s="76">
        <v>71.900000000000006</v>
      </c>
      <c r="Q19" s="97">
        <v>54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8.4610000000000003</v>
      </c>
      <c r="C23" s="293">
        <v>12.358000000000001</v>
      </c>
      <c r="D23" s="294"/>
      <c r="E23" s="295"/>
      <c r="F23" s="78">
        <v>6.4279999999999999</v>
      </c>
      <c r="G23" s="79">
        <v>7.8650000000000002</v>
      </c>
      <c r="H23" s="293">
        <v>7.8819999999999997</v>
      </c>
      <c r="I23" s="294"/>
      <c r="J23" s="295"/>
      <c r="K23" s="78">
        <v>22.757000000000001</v>
      </c>
      <c r="L23" s="79">
        <v>29.408000000000001</v>
      </c>
      <c r="M23" s="102">
        <v>27.600999999999999</v>
      </c>
      <c r="N23" s="79">
        <v>33.78</v>
      </c>
      <c r="O23" s="293">
        <v>41.110999999999997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30</v>
      </c>
      <c r="D25" s="40">
        <v>25</v>
      </c>
      <c r="E25" s="45">
        <v>30</v>
      </c>
      <c r="F25" s="39">
        <v>220</v>
      </c>
      <c r="G25" s="40">
        <v>700</v>
      </c>
      <c r="H25" s="40">
        <v>20</v>
      </c>
      <c r="I25" s="40">
        <v>20</v>
      </c>
      <c r="J25" s="66">
        <v>25</v>
      </c>
      <c r="K25" s="39" t="s">
        <v>273</v>
      </c>
      <c r="L25" s="40">
        <v>290</v>
      </c>
      <c r="M25" s="71">
        <v>3600</v>
      </c>
      <c r="N25" s="40">
        <v>1900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25</v>
      </c>
      <c r="C26" s="59">
        <v>22.2</v>
      </c>
      <c r="D26" s="59">
        <v>22.1</v>
      </c>
      <c r="E26" s="60">
        <v>22.7</v>
      </c>
      <c r="F26" s="61">
        <v>27.5</v>
      </c>
      <c r="G26" s="49">
        <v>35</v>
      </c>
      <c r="H26" s="59">
        <v>15.9</v>
      </c>
      <c r="I26" s="59">
        <v>14.8</v>
      </c>
      <c r="J26" s="62">
        <v>15</v>
      </c>
      <c r="K26" s="112" t="s">
        <v>273</v>
      </c>
      <c r="L26" s="49">
        <v>28.3</v>
      </c>
      <c r="M26" s="113">
        <v>245</v>
      </c>
      <c r="N26" s="49">
        <v>61</v>
      </c>
      <c r="O26" s="59">
        <v>14.3</v>
      </c>
      <c r="P26" s="59">
        <v>13.5</v>
      </c>
      <c r="Q26" s="60">
        <v>13.3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14.56</v>
      </c>
      <c r="C30" s="41">
        <v>19.899999999999999</v>
      </c>
      <c r="D30" s="41">
        <v>23.731000000000002</v>
      </c>
      <c r="E30" s="315">
        <v>25.148</v>
      </c>
      <c r="F30" s="316"/>
      <c r="G30" s="55">
        <v>11.67</v>
      </c>
      <c r="H30" s="41">
        <v>13.624000000000001</v>
      </c>
      <c r="I30" s="41">
        <v>24.33</v>
      </c>
      <c r="J30" s="315">
        <v>32.408000000000001</v>
      </c>
      <c r="K30" s="317"/>
      <c r="L30" s="316"/>
      <c r="M30" s="55">
        <v>4.7720000000000002</v>
      </c>
      <c r="N30" s="41">
        <v>5.9710000000000001</v>
      </c>
      <c r="O30" s="315">
        <v>9.5500000000000007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40</v>
      </c>
      <c r="D32" s="40">
        <v>20</v>
      </c>
      <c r="E32" s="40">
        <v>12</v>
      </c>
      <c r="F32" s="66">
        <v>10</v>
      </c>
      <c r="G32" s="39">
        <v>25</v>
      </c>
      <c r="H32" s="40">
        <v>500</v>
      </c>
      <c r="I32" s="40">
        <v>3900</v>
      </c>
      <c r="J32" s="40">
        <v>25</v>
      </c>
      <c r="K32" s="40">
        <v>25</v>
      </c>
      <c r="L32" s="45">
        <v>20</v>
      </c>
      <c r="M32" s="39">
        <v>300</v>
      </c>
      <c r="N32" s="40">
        <v>150</v>
      </c>
      <c r="O32" s="40">
        <v>100</v>
      </c>
      <c r="P32" s="40">
        <v>80</v>
      </c>
      <c r="Q32" s="45">
        <v>75</v>
      </c>
      <c r="R32" s="52"/>
    </row>
    <row r="33" spans="1:18" ht="11.25" customHeight="1" thickBot="1" x14ac:dyDescent="0.2">
      <c r="A33" s="90" t="s">
        <v>28</v>
      </c>
      <c r="B33" s="104">
        <v>28.6</v>
      </c>
      <c r="C33" s="93">
        <v>28.6</v>
      </c>
      <c r="D33" s="93">
        <v>18.100000000000001</v>
      </c>
      <c r="E33" s="93">
        <v>14.3</v>
      </c>
      <c r="F33" s="94">
        <v>13.2</v>
      </c>
      <c r="G33" s="104">
        <v>40.1</v>
      </c>
      <c r="H33" s="93">
        <v>83.4</v>
      </c>
      <c r="I33" s="215">
        <v>237</v>
      </c>
      <c r="J33" s="93">
        <v>28</v>
      </c>
      <c r="K33" s="93">
        <v>27.8</v>
      </c>
      <c r="L33" s="98">
        <v>25.2</v>
      </c>
      <c r="M33" s="93">
        <v>34.1</v>
      </c>
      <c r="N33" s="93">
        <v>29.8</v>
      </c>
      <c r="O33" s="93">
        <v>28.1</v>
      </c>
      <c r="P33" s="93">
        <v>28.3</v>
      </c>
      <c r="Q33" s="98">
        <v>28.7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17.391999999999999</v>
      </c>
      <c r="C37" s="196">
        <v>22.600999999999999</v>
      </c>
      <c r="D37" s="196">
        <v>23.012</v>
      </c>
      <c r="E37" s="196">
        <v>23.207999999999998</v>
      </c>
      <c r="F37" s="196">
        <v>25.670999999999999</v>
      </c>
      <c r="G37" s="328">
        <v>35.997999999999998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600</v>
      </c>
      <c r="C39" s="116">
        <v>380</v>
      </c>
      <c r="D39" s="116">
        <v>550</v>
      </c>
      <c r="E39" s="116">
        <v>250</v>
      </c>
      <c r="F39" s="116">
        <v>1500</v>
      </c>
      <c r="G39" s="116">
        <v>1000</v>
      </c>
      <c r="H39" s="116">
        <v>1000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1000</v>
      </c>
      <c r="N39" s="40">
        <v>210</v>
      </c>
      <c r="O39" s="40">
        <v>2300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119.4</v>
      </c>
      <c r="C40" s="123">
        <v>141.30000000000001</v>
      </c>
      <c r="D40" s="123">
        <v>94.5</v>
      </c>
      <c r="E40" s="123">
        <v>79.2</v>
      </c>
      <c r="F40" s="205">
        <v>140.6</v>
      </c>
      <c r="G40" s="123">
        <v>99.3</v>
      </c>
      <c r="H40" s="123">
        <v>104.9</v>
      </c>
      <c r="I40" s="214">
        <v>107.8</v>
      </c>
      <c r="J40" s="124" t="s">
        <v>272</v>
      </c>
      <c r="K40" s="124" t="s">
        <v>272</v>
      </c>
      <c r="L40" s="172" t="s">
        <v>272</v>
      </c>
      <c r="M40" s="104">
        <v>61.3</v>
      </c>
      <c r="N40" s="93">
        <v>38.9</v>
      </c>
      <c r="O40" s="93">
        <v>120</v>
      </c>
      <c r="P40" s="98">
        <v>75.599999999999994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20">
        <v>4.91</v>
      </c>
      <c r="K44" s="79">
        <v>10.849</v>
      </c>
      <c r="L44" s="293">
        <v>20.552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20</v>
      </c>
      <c r="L46" s="40">
        <v>12</v>
      </c>
      <c r="M46" s="40">
        <v>20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28.5</v>
      </c>
      <c r="K47" s="49">
        <v>29.4</v>
      </c>
      <c r="L47" s="49">
        <v>27</v>
      </c>
      <c r="M47" s="49">
        <v>25.9</v>
      </c>
      <c r="N47" s="114">
        <v>25.9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17.689</v>
      </c>
      <c r="D51" s="294"/>
      <c r="E51" s="295"/>
      <c r="F51" s="307">
        <v>17.763999999999999</v>
      </c>
      <c r="G51" s="294"/>
      <c r="H51" s="308"/>
      <c r="I51" s="293">
        <v>7.48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365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250</v>
      </c>
      <c r="E53" s="80" t="s">
        <v>29</v>
      </c>
      <c r="F53" s="39" t="s">
        <v>119</v>
      </c>
      <c r="G53" s="73">
        <v>150</v>
      </c>
      <c r="H53" s="73">
        <v>200</v>
      </c>
      <c r="I53" s="40">
        <v>150</v>
      </c>
      <c r="J53" s="40">
        <v>170</v>
      </c>
      <c r="K53" s="45">
        <v>250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38.5</v>
      </c>
      <c r="D54" s="74">
        <v>37.299999999999997</v>
      </c>
      <c r="E54" s="75" t="s">
        <v>29</v>
      </c>
      <c r="F54" s="67" t="s">
        <v>119</v>
      </c>
      <c r="G54" s="105">
        <v>26.9</v>
      </c>
      <c r="H54" s="99">
        <v>27.6</v>
      </c>
      <c r="I54" s="59">
        <v>24.7</v>
      </c>
      <c r="J54" s="76">
        <v>23.7</v>
      </c>
      <c r="K54" s="60">
        <v>24.7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44060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16.649999999999999</v>
      </c>
      <c r="E9" s="293">
        <v>21.858000000000001</v>
      </c>
      <c r="F9" s="294"/>
      <c r="G9" s="295"/>
      <c r="H9" s="221" t="s">
        <v>29</v>
      </c>
      <c r="I9" s="81" t="s">
        <v>29</v>
      </c>
      <c r="J9" s="79">
        <v>13.314</v>
      </c>
      <c r="K9" s="293">
        <v>18.998000000000001</v>
      </c>
      <c r="L9" s="294"/>
      <c r="M9" s="295"/>
      <c r="N9" s="78" t="s">
        <v>29</v>
      </c>
      <c r="O9" s="79">
        <v>15.925000000000001</v>
      </c>
      <c r="P9" s="293">
        <v>23.765000000000001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850</v>
      </c>
      <c r="E11" s="40">
        <v>380</v>
      </c>
      <c r="F11" s="40">
        <v>400</v>
      </c>
      <c r="G11" s="45">
        <v>600</v>
      </c>
      <c r="H11" s="39" t="s">
        <v>29</v>
      </c>
      <c r="I11" s="40" t="s">
        <v>29</v>
      </c>
      <c r="J11" s="40">
        <v>300</v>
      </c>
      <c r="K11" s="40">
        <v>200</v>
      </c>
      <c r="L11" s="40">
        <v>200</v>
      </c>
      <c r="M11" s="45">
        <v>200</v>
      </c>
      <c r="N11" s="39" t="s">
        <v>29</v>
      </c>
      <c r="O11" s="40">
        <v>130</v>
      </c>
      <c r="P11" s="40">
        <v>70</v>
      </c>
      <c r="Q11" s="40">
        <v>350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44.1</v>
      </c>
      <c r="E12" s="95">
        <v>44.8</v>
      </c>
      <c r="F12" s="95">
        <v>47.9</v>
      </c>
      <c r="G12" s="179">
        <v>51.5</v>
      </c>
      <c r="H12" s="46" t="s">
        <v>29</v>
      </c>
      <c r="I12" s="47" t="s">
        <v>29</v>
      </c>
      <c r="J12" s="74">
        <v>34.299999999999997</v>
      </c>
      <c r="K12" s="95">
        <v>32</v>
      </c>
      <c r="L12" s="95">
        <v>31.1</v>
      </c>
      <c r="M12" s="96">
        <v>31.1</v>
      </c>
      <c r="N12" s="46" t="s">
        <v>29</v>
      </c>
      <c r="O12" s="74">
        <v>28.1</v>
      </c>
      <c r="P12" s="74">
        <v>27.9</v>
      </c>
      <c r="Q12" s="74">
        <v>37.799999999999997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4.1619999999999999</v>
      </c>
      <c r="C16" s="138">
        <v>10.118</v>
      </c>
      <c r="D16" s="222">
        <v>19.253</v>
      </c>
      <c r="E16" s="79">
        <v>22.12</v>
      </c>
      <c r="F16" s="293">
        <v>26.364999999999998</v>
      </c>
      <c r="G16" s="294"/>
      <c r="H16" s="295"/>
      <c r="I16" s="78">
        <v>7.9569999999999999</v>
      </c>
      <c r="J16" s="79">
        <v>16.622</v>
      </c>
      <c r="K16" s="79">
        <v>20.007999999999999</v>
      </c>
      <c r="L16" s="321">
        <v>22.481000000000002</v>
      </c>
      <c r="M16" s="322"/>
      <c r="N16" s="323"/>
      <c r="O16" s="307">
        <v>20.553000000000001</v>
      </c>
      <c r="P16" s="308"/>
      <c r="Q16" s="80">
        <v>17.931999999999999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20</v>
      </c>
      <c r="D18" s="73">
        <v>2100</v>
      </c>
      <c r="E18" s="40">
        <v>2400</v>
      </c>
      <c r="F18" s="40">
        <v>20</v>
      </c>
      <c r="G18" s="40">
        <v>20</v>
      </c>
      <c r="H18" s="45">
        <v>40</v>
      </c>
      <c r="I18" s="40">
        <v>20</v>
      </c>
      <c r="J18" s="40">
        <v>280</v>
      </c>
      <c r="K18" s="40">
        <v>2300</v>
      </c>
      <c r="L18" s="40">
        <v>12</v>
      </c>
      <c r="M18" s="40">
        <v>10</v>
      </c>
      <c r="N18" s="40">
        <v>10</v>
      </c>
      <c r="O18" s="39">
        <v>380</v>
      </c>
      <c r="P18" s="40">
        <v>350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26.7</v>
      </c>
      <c r="D19" s="93">
        <v>68.400000000000006</v>
      </c>
      <c r="E19" s="93">
        <v>68.5</v>
      </c>
      <c r="F19" s="76">
        <v>16.600000000000001</v>
      </c>
      <c r="G19" s="76">
        <v>15.6</v>
      </c>
      <c r="H19" s="109">
        <v>17.399999999999999</v>
      </c>
      <c r="I19" s="93">
        <v>24.2</v>
      </c>
      <c r="J19" s="93">
        <v>29.3</v>
      </c>
      <c r="K19" s="93">
        <v>61</v>
      </c>
      <c r="L19" s="76">
        <v>15.8</v>
      </c>
      <c r="M19" s="76">
        <v>15.5</v>
      </c>
      <c r="N19" s="110">
        <v>15.5</v>
      </c>
      <c r="O19" s="111">
        <v>51.1</v>
      </c>
      <c r="P19" s="76">
        <v>52.5</v>
      </c>
      <c r="Q19" s="97">
        <v>44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8.5399999999999991</v>
      </c>
      <c r="C23" s="293">
        <v>12.382999999999999</v>
      </c>
      <c r="D23" s="294"/>
      <c r="E23" s="295"/>
      <c r="F23" s="78">
        <v>6.5129999999999999</v>
      </c>
      <c r="G23" s="79">
        <v>7.883</v>
      </c>
      <c r="H23" s="293">
        <v>7.9180000000000001</v>
      </c>
      <c r="I23" s="294"/>
      <c r="J23" s="295"/>
      <c r="K23" s="78">
        <v>22.771000000000001</v>
      </c>
      <c r="L23" s="79">
        <v>29.353000000000002</v>
      </c>
      <c r="M23" s="102">
        <v>27.559000000000001</v>
      </c>
      <c r="N23" s="79">
        <v>33.713999999999999</v>
      </c>
      <c r="O23" s="293">
        <v>41.173000000000002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20</v>
      </c>
      <c r="D25" s="40">
        <v>25</v>
      </c>
      <c r="E25" s="45">
        <v>30</v>
      </c>
      <c r="F25" s="39">
        <v>650</v>
      </c>
      <c r="G25" s="40">
        <v>900</v>
      </c>
      <c r="H25" s="40">
        <v>20</v>
      </c>
      <c r="I25" s="40">
        <v>15</v>
      </c>
      <c r="J25" s="66">
        <v>20</v>
      </c>
      <c r="K25" s="39" t="s">
        <v>273</v>
      </c>
      <c r="L25" s="40">
        <v>200</v>
      </c>
      <c r="M25" s="71">
        <v>3300</v>
      </c>
      <c r="N25" s="40">
        <v>1500</v>
      </c>
      <c r="O25" s="40">
        <v>12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26.5</v>
      </c>
      <c r="C26" s="59">
        <v>24.4</v>
      </c>
      <c r="D26" s="59">
        <v>23.9</v>
      </c>
      <c r="E26" s="60">
        <v>23.6</v>
      </c>
      <c r="F26" s="61">
        <v>60.6</v>
      </c>
      <c r="G26" s="49">
        <v>66.2</v>
      </c>
      <c r="H26" s="59">
        <v>24.7</v>
      </c>
      <c r="I26" s="59">
        <v>23.7</v>
      </c>
      <c r="J26" s="62">
        <v>23.6</v>
      </c>
      <c r="K26" s="112" t="s">
        <v>273</v>
      </c>
      <c r="L26" s="49">
        <v>67.2</v>
      </c>
      <c r="M26" s="113">
        <v>238</v>
      </c>
      <c r="N26" s="49">
        <v>96.4</v>
      </c>
      <c r="O26" s="59">
        <v>21.8</v>
      </c>
      <c r="P26" s="59">
        <v>21.1</v>
      </c>
      <c r="Q26" s="60">
        <v>20.5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14.635</v>
      </c>
      <c r="C30" s="41">
        <v>19.988</v>
      </c>
      <c r="D30" s="41">
        <v>23.757000000000001</v>
      </c>
      <c r="E30" s="315">
        <v>25.187999999999999</v>
      </c>
      <c r="F30" s="316"/>
      <c r="G30" s="55">
        <v>11.675000000000001</v>
      </c>
      <c r="H30" s="41">
        <v>13.663</v>
      </c>
      <c r="I30" s="41">
        <v>24.37</v>
      </c>
      <c r="J30" s="315">
        <v>32.576999999999998</v>
      </c>
      <c r="K30" s="317"/>
      <c r="L30" s="316"/>
      <c r="M30" s="55">
        <v>4.9749999999999996</v>
      </c>
      <c r="N30" s="41">
        <v>6.181</v>
      </c>
      <c r="O30" s="315">
        <v>9.5719999999999992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45</v>
      </c>
      <c r="D32" s="40">
        <v>20</v>
      </c>
      <c r="E32" s="40">
        <v>12</v>
      </c>
      <c r="F32" s="66">
        <v>12</v>
      </c>
      <c r="G32" s="39">
        <v>10</v>
      </c>
      <c r="H32" s="40">
        <v>320</v>
      </c>
      <c r="I32" s="40">
        <v>4000</v>
      </c>
      <c r="J32" s="40">
        <v>20</v>
      </c>
      <c r="K32" s="40">
        <v>20</v>
      </c>
      <c r="L32" s="45">
        <v>20</v>
      </c>
      <c r="M32" s="39">
        <v>420</v>
      </c>
      <c r="N32" s="40">
        <v>180</v>
      </c>
      <c r="O32" s="40">
        <v>75</v>
      </c>
      <c r="P32" s="40">
        <v>120</v>
      </c>
      <c r="Q32" s="45">
        <v>140</v>
      </c>
      <c r="R32" s="52"/>
    </row>
    <row r="33" spans="1:18" ht="11.25" customHeight="1" thickBot="1" x14ac:dyDescent="0.2">
      <c r="A33" s="90" t="s">
        <v>28</v>
      </c>
      <c r="B33" s="104">
        <v>44.7</v>
      </c>
      <c r="C33" s="93">
        <v>46.8</v>
      </c>
      <c r="D33" s="93">
        <v>26</v>
      </c>
      <c r="E33" s="93">
        <v>19.2</v>
      </c>
      <c r="F33" s="94">
        <v>20.9</v>
      </c>
      <c r="G33" s="104">
        <v>27.1</v>
      </c>
      <c r="H33" s="93">
        <v>44.8</v>
      </c>
      <c r="I33" s="215">
        <v>217</v>
      </c>
      <c r="J33" s="93">
        <v>18.2</v>
      </c>
      <c r="K33" s="93">
        <v>19.3</v>
      </c>
      <c r="L33" s="98">
        <v>19.100000000000001</v>
      </c>
      <c r="M33" s="93">
        <v>52.1</v>
      </c>
      <c r="N33" s="93">
        <v>36.4</v>
      </c>
      <c r="O33" s="93">
        <v>22.3</v>
      </c>
      <c r="P33" s="93">
        <v>35.6</v>
      </c>
      <c r="Q33" s="98">
        <v>36.5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17.788</v>
      </c>
      <c r="C37" s="196">
        <v>22.736000000000001</v>
      </c>
      <c r="D37" s="196">
        <v>23.048999999999999</v>
      </c>
      <c r="E37" s="196">
        <v>23.238</v>
      </c>
      <c r="F37" s="196">
        <v>25.65</v>
      </c>
      <c r="G37" s="328">
        <v>35.854999999999997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1200</v>
      </c>
      <c r="D39" s="116">
        <v>600</v>
      </c>
      <c r="E39" s="116">
        <v>350</v>
      </c>
      <c r="F39" s="116">
        <v>1500</v>
      </c>
      <c r="G39" s="116">
        <v>750</v>
      </c>
      <c r="H39" s="116">
        <v>600</v>
      </c>
      <c r="I39" s="116">
        <v>400</v>
      </c>
      <c r="J39" s="116" t="s">
        <v>273</v>
      </c>
      <c r="K39" s="116" t="s">
        <v>272</v>
      </c>
      <c r="L39" s="171" t="s">
        <v>272</v>
      </c>
      <c r="M39" s="39">
        <v>750</v>
      </c>
      <c r="N39" s="40">
        <v>160</v>
      </c>
      <c r="O39" s="40">
        <v>2300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99.8</v>
      </c>
      <c r="C40" s="123">
        <v>160.9</v>
      </c>
      <c r="D40" s="123">
        <v>124.5</v>
      </c>
      <c r="E40" s="123">
        <v>111.1</v>
      </c>
      <c r="F40" s="205">
        <v>152.80000000000001</v>
      </c>
      <c r="G40" s="123">
        <v>82.6</v>
      </c>
      <c r="H40" s="123">
        <v>78.5</v>
      </c>
      <c r="I40" s="214">
        <v>67.2</v>
      </c>
      <c r="J40" s="124" t="s">
        <v>272</v>
      </c>
      <c r="K40" s="124" t="s">
        <v>272</v>
      </c>
      <c r="L40" s="172" t="s">
        <v>272</v>
      </c>
      <c r="M40" s="104">
        <v>56.7</v>
      </c>
      <c r="N40" s="93">
        <v>44.9</v>
      </c>
      <c r="O40" s="93">
        <v>113.4</v>
      </c>
      <c r="P40" s="98">
        <v>79.8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22">
        <v>4.9550000000000001</v>
      </c>
      <c r="K44" s="79">
        <v>10.832000000000001</v>
      </c>
      <c r="L44" s="293">
        <v>20.588000000000001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25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28.1</v>
      </c>
      <c r="K47" s="49">
        <v>24.1</v>
      </c>
      <c r="L47" s="49">
        <v>22.4</v>
      </c>
      <c r="M47" s="49">
        <v>22.1</v>
      </c>
      <c r="N47" s="114">
        <v>21.5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17.722000000000001</v>
      </c>
      <c r="D51" s="294"/>
      <c r="E51" s="295"/>
      <c r="F51" s="307">
        <v>17.866</v>
      </c>
      <c r="G51" s="294"/>
      <c r="H51" s="308"/>
      <c r="I51" s="293">
        <v>7.5119999999999996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365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280</v>
      </c>
      <c r="D53" s="66">
        <v>220</v>
      </c>
      <c r="E53" s="80" t="s">
        <v>29</v>
      </c>
      <c r="F53" s="39" t="s">
        <v>119</v>
      </c>
      <c r="G53" s="73">
        <v>200</v>
      </c>
      <c r="H53" s="73">
        <v>200</v>
      </c>
      <c r="I53" s="40">
        <v>300</v>
      </c>
      <c r="J53" s="40">
        <v>320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38.799999999999997</v>
      </c>
      <c r="D54" s="74">
        <v>30.5</v>
      </c>
      <c r="E54" s="75" t="s">
        <v>29</v>
      </c>
      <c r="F54" s="67" t="s">
        <v>119</v>
      </c>
      <c r="G54" s="105">
        <v>29.5</v>
      </c>
      <c r="H54" s="99">
        <v>28.7</v>
      </c>
      <c r="I54" s="59">
        <v>54.4</v>
      </c>
      <c r="J54" s="76">
        <v>51.2</v>
      </c>
      <c r="K54" s="60">
        <v>51.4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1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44067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16.901</v>
      </c>
      <c r="E9" s="293">
        <v>21.920999999999999</v>
      </c>
      <c r="F9" s="294"/>
      <c r="G9" s="295"/>
      <c r="H9" s="223" t="s">
        <v>29</v>
      </c>
      <c r="I9" s="81" t="s">
        <v>29</v>
      </c>
      <c r="J9" s="79">
        <v>13.422000000000001</v>
      </c>
      <c r="K9" s="293">
        <v>19.032</v>
      </c>
      <c r="L9" s="294"/>
      <c r="M9" s="295"/>
      <c r="N9" s="78" t="s">
        <v>29</v>
      </c>
      <c r="O9" s="79">
        <v>15.91</v>
      </c>
      <c r="P9" s="293">
        <v>23.823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320</v>
      </c>
      <c r="F11" s="40">
        <v>330</v>
      </c>
      <c r="G11" s="45">
        <v>330</v>
      </c>
      <c r="H11" s="39" t="s">
        <v>29</v>
      </c>
      <c r="I11" s="40" t="s">
        <v>29</v>
      </c>
      <c r="J11" s="40">
        <v>300</v>
      </c>
      <c r="K11" s="40">
        <v>210</v>
      </c>
      <c r="L11" s="40">
        <v>220</v>
      </c>
      <c r="M11" s="45">
        <v>220</v>
      </c>
      <c r="N11" s="39" t="s">
        <v>29</v>
      </c>
      <c r="O11" s="40">
        <v>130</v>
      </c>
      <c r="P11" s="40">
        <v>260</v>
      </c>
      <c r="Q11" s="40">
        <v>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53.6</v>
      </c>
      <c r="E12" s="95">
        <v>54.1</v>
      </c>
      <c r="F12" s="95">
        <v>56.1</v>
      </c>
      <c r="G12" s="179">
        <v>61.6</v>
      </c>
      <c r="H12" s="46" t="s">
        <v>29</v>
      </c>
      <c r="I12" s="47" t="s">
        <v>29</v>
      </c>
      <c r="J12" s="74">
        <v>47.9</v>
      </c>
      <c r="K12" s="95">
        <v>43.4</v>
      </c>
      <c r="L12" s="95">
        <v>40.6</v>
      </c>
      <c r="M12" s="96">
        <v>39.299999999999997</v>
      </c>
      <c r="N12" s="46" t="s">
        <v>29</v>
      </c>
      <c r="O12" s="74">
        <v>29.1</v>
      </c>
      <c r="P12" s="74">
        <v>36.1</v>
      </c>
      <c r="Q12" s="74">
        <v>31.9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4.17</v>
      </c>
      <c r="C16" s="138">
        <v>10.164999999999999</v>
      </c>
      <c r="D16" s="224">
        <v>19.25</v>
      </c>
      <c r="E16" s="79">
        <v>22.128</v>
      </c>
      <c r="F16" s="293">
        <v>26.449000000000002</v>
      </c>
      <c r="G16" s="294"/>
      <c r="H16" s="295"/>
      <c r="I16" s="78">
        <v>8.1850000000000005</v>
      </c>
      <c r="J16" s="79">
        <v>16.945</v>
      </c>
      <c r="K16" s="79">
        <v>19.995000000000001</v>
      </c>
      <c r="L16" s="321">
        <v>22.504999999999999</v>
      </c>
      <c r="M16" s="322"/>
      <c r="N16" s="323"/>
      <c r="O16" s="307">
        <v>20.643999999999998</v>
      </c>
      <c r="P16" s="308"/>
      <c r="Q16" s="80">
        <v>18.251999999999999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2000</v>
      </c>
      <c r="E18" s="40">
        <v>2400</v>
      </c>
      <c r="F18" s="40">
        <v>15</v>
      </c>
      <c r="G18" s="40">
        <v>15</v>
      </c>
      <c r="H18" s="45">
        <v>15</v>
      </c>
      <c r="I18" s="40">
        <v>25</v>
      </c>
      <c r="J18" s="40">
        <v>290</v>
      </c>
      <c r="K18" s="40">
        <v>2200</v>
      </c>
      <c r="L18" s="40">
        <v>25</v>
      </c>
      <c r="M18" s="40">
        <v>10</v>
      </c>
      <c r="N18" s="40">
        <v>10</v>
      </c>
      <c r="O18" s="39">
        <v>300</v>
      </c>
      <c r="P18" s="40">
        <v>490</v>
      </c>
      <c r="Q18" s="45">
        <v>230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24.3</v>
      </c>
      <c r="D19" s="93">
        <v>83.7</v>
      </c>
      <c r="E19" s="93">
        <v>80.400000000000006</v>
      </c>
      <c r="F19" s="76">
        <v>28.5</v>
      </c>
      <c r="G19" s="76">
        <v>20.3</v>
      </c>
      <c r="H19" s="109">
        <v>18.399999999999999</v>
      </c>
      <c r="I19" s="93">
        <v>29.8</v>
      </c>
      <c r="J19" s="93">
        <v>37.9</v>
      </c>
      <c r="K19" s="93">
        <v>67.900000000000006</v>
      </c>
      <c r="L19" s="76">
        <v>28.4</v>
      </c>
      <c r="M19" s="76">
        <v>20.7</v>
      </c>
      <c r="N19" s="110">
        <v>18.600000000000001</v>
      </c>
      <c r="O19" s="111">
        <v>59.6</v>
      </c>
      <c r="P19" s="76">
        <v>71.2</v>
      </c>
      <c r="Q19" s="97">
        <v>48.9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8.6020000000000003</v>
      </c>
      <c r="C23" s="293">
        <v>12.409000000000001</v>
      </c>
      <c r="D23" s="294"/>
      <c r="E23" s="295"/>
      <c r="F23" s="78">
        <v>6.55</v>
      </c>
      <c r="G23" s="79">
        <v>7.8879999999999999</v>
      </c>
      <c r="H23" s="293">
        <v>7.9370000000000003</v>
      </c>
      <c r="I23" s="294"/>
      <c r="J23" s="295"/>
      <c r="K23" s="78">
        <v>22.788</v>
      </c>
      <c r="L23" s="79">
        <v>29.337</v>
      </c>
      <c r="M23" s="102">
        <v>27.582000000000001</v>
      </c>
      <c r="N23" s="79">
        <v>33.728000000000002</v>
      </c>
      <c r="O23" s="293">
        <v>41.369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20</v>
      </c>
      <c r="D25" s="40">
        <v>20</v>
      </c>
      <c r="E25" s="45">
        <v>20</v>
      </c>
      <c r="F25" s="39">
        <v>650</v>
      </c>
      <c r="G25" s="40">
        <v>800</v>
      </c>
      <c r="H25" s="40">
        <v>20</v>
      </c>
      <c r="I25" s="40">
        <v>15</v>
      </c>
      <c r="J25" s="66">
        <v>12</v>
      </c>
      <c r="K25" s="39" t="s">
        <v>273</v>
      </c>
      <c r="L25" s="40">
        <v>290</v>
      </c>
      <c r="M25" s="71">
        <v>4000</v>
      </c>
      <c r="N25" s="40">
        <v>2000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29.5</v>
      </c>
      <c r="C26" s="59">
        <v>24.6</v>
      </c>
      <c r="D26" s="59">
        <v>23</v>
      </c>
      <c r="E26" s="60">
        <v>24.2</v>
      </c>
      <c r="F26" s="61">
        <v>35.5</v>
      </c>
      <c r="G26" s="49">
        <v>36</v>
      </c>
      <c r="H26" s="59">
        <v>19.7</v>
      </c>
      <c r="I26" s="59">
        <v>15.7</v>
      </c>
      <c r="J26" s="62">
        <v>14.7</v>
      </c>
      <c r="K26" s="112" t="s">
        <v>273</v>
      </c>
      <c r="L26" s="49">
        <v>32.299999999999997</v>
      </c>
      <c r="M26" s="113">
        <v>225</v>
      </c>
      <c r="N26" s="49">
        <v>69.900000000000006</v>
      </c>
      <c r="O26" s="59">
        <v>15.5</v>
      </c>
      <c r="P26" s="59">
        <v>14.7</v>
      </c>
      <c r="Q26" s="60">
        <v>14.6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14.71</v>
      </c>
      <c r="C30" s="41">
        <v>20.061</v>
      </c>
      <c r="D30" s="41">
        <v>23.771000000000001</v>
      </c>
      <c r="E30" s="315">
        <v>25.210999999999999</v>
      </c>
      <c r="F30" s="316"/>
      <c r="G30" s="55">
        <v>11.715</v>
      </c>
      <c r="H30" s="41">
        <v>13.737</v>
      </c>
      <c r="I30" s="41">
        <v>24.401</v>
      </c>
      <c r="J30" s="315">
        <v>32.752000000000002</v>
      </c>
      <c r="K30" s="317"/>
      <c r="L30" s="316"/>
      <c r="M30" s="55">
        <v>4.9690000000000003</v>
      </c>
      <c r="N30" s="41">
        <v>6.3179999999999996</v>
      </c>
      <c r="O30" s="315">
        <v>9.5920000000000005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60</v>
      </c>
      <c r="D32" s="40">
        <v>20</v>
      </c>
      <c r="E32" s="40">
        <v>12</v>
      </c>
      <c r="F32" s="66">
        <v>10</v>
      </c>
      <c r="G32" s="39">
        <v>12</v>
      </c>
      <c r="H32" s="40">
        <v>490</v>
      </c>
      <c r="I32" s="40">
        <v>4000</v>
      </c>
      <c r="J32" s="40">
        <v>25</v>
      </c>
      <c r="K32" s="40">
        <v>15</v>
      </c>
      <c r="L32" s="45">
        <v>15</v>
      </c>
      <c r="M32" s="39">
        <v>400</v>
      </c>
      <c r="N32" s="40">
        <v>210</v>
      </c>
      <c r="O32" s="40">
        <v>90</v>
      </c>
      <c r="P32" s="40">
        <v>100</v>
      </c>
      <c r="Q32" s="45">
        <v>120</v>
      </c>
      <c r="R32" s="52"/>
    </row>
    <row r="33" spans="1:18" ht="11.25" customHeight="1" thickBot="1" x14ac:dyDescent="0.2">
      <c r="A33" s="90" t="s">
        <v>28</v>
      </c>
      <c r="B33" s="104">
        <v>22.5</v>
      </c>
      <c r="C33" s="93">
        <v>24.2</v>
      </c>
      <c r="D33" s="93">
        <v>17.3</v>
      </c>
      <c r="E33" s="93">
        <v>13.3</v>
      </c>
      <c r="F33" s="94">
        <v>12.9</v>
      </c>
      <c r="G33" s="104">
        <v>38.299999999999997</v>
      </c>
      <c r="H33" s="93">
        <v>102.1</v>
      </c>
      <c r="I33" s="93">
        <v>169.3</v>
      </c>
      <c r="J33" s="93">
        <v>28.1</v>
      </c>
      <c r="K33" s="93">
        <v>25.4</v>
      </c>
      <c r="L33" s="98">
        <v>24.8</v>
      </c>
      <c r="M33" s="93">
        <v>400</v>
      </c>
      <c r="N33" s="93">
        <v>33.200000000000003</v>
      </c>
      <c r="O33" s="93">
        <v>29.8</v>
      </c>
      <c r="P33" s="93">
        <v>30.6</v>
      </c>
      <c r="Q33" s="98">
        <v>31.8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17.878</v>
      </c>
      <c r="C37" s="196">
        <v>22.75</v>
      </c>
      <c r="D37" s="196">
        <v>23.067</v>
      </c>
      <c r="E37" s="196">
        <v>23.26</v>
      </c>
      <c r="F37" s="196">
        <v>25.677</v>
      </c>
      <c r="G37" s="328">
        <v>35.875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1200</v>
      </c>
      <c r="D39" s="116">
        <v>900</v>
      </c>
      <c r="E39" s="116">
        <v>600</v>
      </c>
      <c r="F39" s="116">
        <v>1600</v>
      </c>
      <c r="G39" s="116">
        <v>1000</v>
      </c>
      <c r="H39" s="116">
        <v>800</v>
      </c>
      <c r="I39" s="116">
        <v>950</v>
      </c>
      <c r="J39" s="116" t="s">
        <v>273</v>
      </c>
      <c r="K39" s="116" t="s">
        <v>272</v>
      </c>
      <c r="L39" s="171" t="s">
        <v>272</v>
      </c>
      <c r="M39" s="39">
        <v>1000</v>
      </c>
      <c r="N39" s="40">
        <v>200</v>
      </c>
      <c r="O39" s="40">
        <v>2500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97">
        <v>123.4</v>
      </c>
      <c r="C40" s="123">
        <v>150.19999999999999</v>
      </c>
      <c r="D40" s="123">
        <v>108.7</v>
      </c>
      <c r="E40" s="123">
        <v>88.7</v>
      </c>
      <c r="F40" s="205">
        <v>139.19999999999999</v>
      </c>
      <c r="G40" s="123">
        <v>92.2</v>
      </c>
      <c r="H40" s="123">
        <v>98.4</v>
      </c>
      <c r="I40" s="214">
        <v>97.1</v>
      </c>
      <c r="J40" s="124" t="s">
        <v>272</v>
      </c>
      <c r="K40" s="124" t="s">
        <v>272</v>
      </c>
      <c r="L40" s="172" t="s">
        <v>272</v>
      </c>
      <c r="M40" s="104">
        <v>63.5</v>
      </c>
      <c r="N40" s="93">
        <v>41</v>
      </c>
      <c r="O40" s="93">
        <v>119.1</v>
      </c>
      <c r="P40" s="98">
        <v>74.3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24">
        <v>4.9720000000000004</v>
      </c>
      <c r="K44" s="79">
        <v>10.794</v>
      </c>
      <c r="L44" s="293">
        <v>20.625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15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31.5</v>
      </c>
      <c r="K47" s="49">
        <v>28.4</v>
      </c>
      <c r="L47" s="49">
        <v>25.7</v>
      </c>
      <c r="M47" s="49">
        <v>25.1</v>
      </c>
      <c r="N47" s="114">
        <v>25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17.776</v>
      </c>
      <c r="D51" s="294"/>
      <c r="E51" s="295"/>
      <c r="F51" s="307">
        <v>17.937000000000001</v>
      </c>
      <c r="G51" s="294"/>
      <c r="H51" s="308"/>
      <c r="I51" s="293">
        <v>7.5270000000000001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369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240</v>
      </c>
      <c r="D53" s="66">
        <v>220</v>
      </c>
      <c r="E53" s="80" t="s">
        <v>29</v>
      </c>
      <c r="F53" s="39" t="s">
        <v>119</v>
      </c>
      <c r="G53" s="73">
        <v>220</v>
      </c>
      <c r="H53" s="73">
        <v>220</v>
      </c>
      <c r="I53" s="40">
        <v>140</v>
      </c>
      <c r="J53" s="40">
        <v>150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53.4</v>
      </c>
      <c r="D54" s="74">
        <v>45.6</v>
      </c>
      <c r="E54" s="75" t="s">
        <v>29</v>
      </c>
      <c r="F54" s="67" t="s">
        <v>119</v>
      </c>
      <c r="G54" s="105">
        <v>37</v>
      </c>
      <c r="H54" s="99">
        <v>37.5</v>
      </c>
      <c r="I54" s="59">
        <v>21.5</v>
      </c>
      <c r="J54" s="76">
        <v>19.8</v>
      </c>
      <c r="K54" s="60">
        <v>25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44074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17.042999999999999</v>
      </c>
      <c r="E9" s="293">
        <v>21.969000000000001</v>
      </c>
      <c r="F9" s="294"/>
      <c r="G9" s="295"/>
      <c r="H9" s="225" t="s">
        <v>29</v>
      </c>
      <c r="I9" s="81" t="s">
        <v>29</v>
      </c>
      <c r="J9" s="79">
        <v>13.494</v>
      </c>
      <c r="K9" s="293">
        <v>19.065000000000001</v>
      </c>
      <c r="L9" s="294"/>
      <c r="M9" s="295"/>
      <c r="N9" s="78" t="s">
        <v>29</v>
      </c>
      <c r="O9" s="79">
        <v>15.952999999999999</v>
      </c>
      <c r="P9" s="293">
        <v>23.913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850</v>
      </c>
      <c r="E11" s="40">
        <v>320</v>
      </c>
      <c r="F11" s="40">
        <v>300</v>
      </c>
      <c r="G11" s="45">
        <v>380</v>
      </c>
      <c r="H11" s="39" t="s">
        <v>29</v>
      </c>
      <c r="I11" s="40" t="s">
        <v>29</v>
      </c>
      <c r="J11" s="40">
        <v>350</v>
      </c>
      <c r="K11" s="40">
        <v>200</v>
      </c>
      <c r="L11" s="40">
        <v>220</v>
      </c>
      <c r="M11" s="45">
        <v>220</v>
      </c>
      <c r="N11" s="39" t="s">
        <v>29</v>
      </c>
      <c r="O11" s="40">
        <v>130</v>
      </c>
      <c r="P11" s="40">
        <v>90</v>
      </c>
      <c r="Q11" s="40">
        <v>300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41.9</v>
      </c>
      <c r="E12" s="95">
        <v>42.5</v>
      </c>
      <c r="F12" s="95">
        <v>45.5</v>
      </c>
      <c r="G12" s="179">
        <v>46.1</v>
      </c>
      <c r="H12" s="46" t="s">
        <v>29</v>
      </c>
      <c r="I12" s="47" t="s">
        <v>29</v>
      </c>
      <c r="J12" s="74">
        <v>31.2</v>
      </c>
      <c r="K12" s="95">
        <v>28.1</v>
      </c>
      <c r="L12" s="95">
        <v>28.3</v>
      </c>
      <c r="M12" s="96">
        <v>28.3</v>
      </c>
      <c r="N12" s="46" t="s">
        <v>29</v>
      </c>
      <c r="O12" s="74">
        <v>28.4</v>
      </c>
      <c r="P12" s="74">
        <v>27.5</v>
      </c>
      <c r="Q12" s="74">
        <v>35.1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</v>
      </c>
      <c r="C16" s="138">
        <v>10.212999999999999</v>
      </c>
      <c r="D16" s="226">
        <v>19.271000000000001</v>
      </c>
      <c r="E16" s="79">
        <v>22.21</v>
      </c>
      <c r="F16" s="293">
        <v>26.495000000000001</v>
      </c>
      <c r="G16" s="294"/>
      <c r="H16" s="295"/>
      <c r="I16" s="78">
        <v>8.5250000000000004</v>
      </c>
      <c r="J16" s="79">
        <v>17.123000000000001</v>
      </c>
      <c r="K16" s="79">
        <v>20.018999999999998</v>
      </c>
      <c r="L16" s="321">
        <v>22.535</v>
      </c>
      <c r="M16" s="322"/>
      <c r="N16" s="323"/>
      <c r="O16" s="307">
        <v>20.672999999999998</v>
      </c>
      <c r="P16" s="308"/>
      <c r="Q16" s="80">
        <v>18.393999999999998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12</v>
      </c>
      <c r="D18" s="73">
        <v>2700</v>
      </c>
      <c r="E18" s="40">
        <v>2200</v>
      </c>
      <c r="F18" s="40">
        <v>20</v>
      </c>
      <c r="G18" s="40">
        <v>15</v>
      </c>
      <c r="H18" s="45">
        <v>30</v>
      </c>
      <c r="I18" s="40">
        <v>25</v>
      </c>
      <c r="J18" s="40">
        <v>300</v>
      </c>
      <c r="K18" s="40">
        <v>2400</v>
      </c>
      <c r="L18" s="40">
        <v>10</v>
      </c>
      <c r="M18" s="40">
        <v>10</v>
      </c>
      <c r="N18" s="40">
        <v>10</v>
      </c>
      <c r="O18" s="39">
        <v>400</v>
      </c>
      <c r="P18" s="40">
        <v>450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25.5</v>
      </c>
      <c r="D19" s="93">
        <v>65.400000000000006</v>
      </c>
      <c r="E19" s="93">
        <v>64.8</v>
      </c>
      <c r="F19" s="76">
        <v>15.6</v>
      </c>
      <c r="G19" s="76">
        <v>15</v>
      </c>
      <c r="H19" s="109">
        <v>16.2</v>
      </c>
      <c r="I19" s="93">
        <v>23.1</v>
      </c>
      <c r="J19" s="93">
        <v>27.1</v>
      </c>
      <c r="K19" s="93">
        <v>57.9</v>
      </c>
      <c r="L19" s="76">
        <v>14.8</v>
      </c>
      <c r="M19" s="76">
        <v>14.5</v>
      </c>
      <c r="N19" s="110">
        <v>14.5</v>
      </c>
      <c r="O19" s="111">
        <v>47.5</v>
      </c>
      <c r="P19" s="76">
        <v>52.9</v>
      </c>
      <c r="Q19" s="97">
        <v>39.1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8.7370000000000001</v>
      </c>
      <c r="C23" s="293">
        <v>12.436999999999999</v>
      </c>
      <c r="D23" s="294"/>
      <c r="E23" s="295"/>
      <c r="F23" s="78">
        <v>6.5430000000000001</v>
      </c>
      <c r="G23" s="79">
        <v>7.9020000000000001</v>
      </c>
      <c r="H23" s="293">
        <v>7.96</v>
      </c>
      <c r="I23" s="294"/>
      <c r="J23" s="295"/>
      <c r="K23" s="78">
        <v>22.739000000000001</v>
      </c>
      <c r="L23" s="79">
        <v>29.329000000000001</v>
      </c>
      <c r="M23" s="102">
        <v>27.632000000000001</v>
      </c>
      <c r="N23" s="79">
        <v>33.776000000000003</v>
      </c>
      <c r="O23" s="293">
        <v>41.421999999999997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20</v>
      </c>
      <c r="D25" s="40">
        <v>25</v>
      </c>
      <c r="E25" s="45">
        <v>25</v>
      </c>
      <c r="F25" s="39">
        <v>750</v>
      </c>
      <c r="G25" s="40">
        <v>800</v>
      </c>
      <c r="H25" s="40">
        <v>15</v>
      </c>
      <c r="I25" s="40">
        <v>15</v>
      </c>
      <c r="J25" s="66">
        <v>20</v>
      </c>
      <c r="K25" s="39" t="s">
        <v>273</v>
      </c>
      <c r="L25" s="40">
        <v>300</v>
      </c>
      <c r="M25" s="71">
        <v>3600</v>
      </c>
      <c r="N25" s="40">
        <v>1900</v>
      </c>
      <c r="O25" s="40">
        <v>10</v>
      </c>
      <c r="P25" s="40">
        <v>10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26.8</v>
      </c>
      <c r="C26" s="59">
        <v>23.8</v>
      </c>
      <c r="D26" s="59">
        <v>23.1</v>
      </c>
      <c r="E26" s="60">
        <v>22.7</v>
      </c>
      <c r="F26" s="61">
        <v>48.8</v>
      </c>
      <c r="G26" s="49">
        <v>53.2</v>
      </c>
      <c r="H26" s="59">
        <v>20.5</v>
      </c>
      <c r="I26" s="59">
        <v>19.100000000000001</v>
      </c>
      <c r="J26" s="62">
        <v>19.100000000000001</v>
      </c>
      <c r="K26" s="112" t="s">
        <v>273</v>
      </c>
      <c r="L26" s="49">
        <v>64</v>
      </c>
      <c r="M26" s="113">
        <v>194.1</v>
      </c>
      <c r="N26" s="49">
        <v>106.5</v>
      </c>
      <c r="O26" s="59">
        <v>22.3</v>
      </c>
      <c r="P26" s="59">
        <v>21.8</v>
      </c>
      <c r="Q26" s="60">
        <v>21.3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14.776999999999999</v>
      </c>
      <c r="C30" s="41">
        <v>20.132000000000001</v>
      </c>
      <c r="D30" s="41">
        <v>23.783000000000001</v>
      </c>
      <c r="E30" s="315">
        <v>25.242000000000001</v>
      </c>
      <c r="F30" s="316"/>
      <c r="G30" s="55">
        <v>11.802</v>
      </c>
      <c r="H30" s="41">
        <v>13.798</v>
      </c>
      <c r="I30" s="41">
        <v>24.454999999999998</v>
      </c>
      <c r="J30" s="315">
        <v>32.828000000000003</v>
      </c>
      <c r="K30" s="317"/>
      <c r="L30" s="316"/>
      <c r="M30" s="55">
        <v>5.0629999999999997</v>
      </c>
      <c r="N30" s="41">
        <v>6.399</v>
      </c>
      <c r="O30" s="315">
        <v>9.6120000000000001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75</v>
      </c>
      <c r="D32" s="40">
        <v>25</v>
      </c>
      <c r="E32" s="40">
        <v>12</v>
      </c>
      <c r="F32" s="66">
        <v>10</v>
      </c>
      <c r="G32" s="39">
        <v>10</v>
      </c>
      <c r="H32" s="40">
        <v>500</v>
      </c>
      <c r="I32" s="40">
        <v>3000</v>
      </c>
      <c r="J32" s="40">
        <v>25</v>
      </c>
      <c r="K32" s="40">
        <v>20</v>
      </c>
      <c r="L32" s="45">
        <v>12</v>
      </c>
      <c r="M32" s="39">
        <v>300</v>
      </c>
      <c r="N32" s="40">
        <v>150</v>
      </c>
      <c r="O32" s="40">
        <v>100</v>
      </c>
      <c r="P32" s="40">
        <v>150</v>
      </c>
      <c r="Q32" s="45">
        <v>130</v>
      </c>
      <c r="R32" s="52"/>
    </row>
    <row r="33" spans="1:18" ht="11.25" customHeight="1" thickBot="1" x14ac:dyDescent="0.2">
      <c r="A33" s="90" t="s">
        <v>28</v>
      </c>
      <c r="B33" s="104">
        <v>32.799999999999997</v>
      </c>
      <c r="C33" s="93">
        <v>35.299999999999997</v>
      </c>
      <c r="D33" s="93">
        <v>22.3</v>
      </c>
      <c r="E33" s="93">
        <v>18.100000000000001</v>
      </c>
      <c r="F33" s="94">
        <v>17.3</v>
      </c>
      <c r="G33" s="104">
        <v>25.2</v>
      </c>
      <c r="H33" s="93">
        <v>44.8</v>
      </c>
      <c r="I33" s="93">
        <v>193.4</v>
      </c>
      <c r="J33" s="93">
        <v>19.8</v>
      </c>
      <c r="K33" s="93">
        <v>19.100000000000001</v>
      </c>
      <c r="L33" s="98">
        <v>17.899999999999999</v>
      </c>
      <c r="M33" s="93">
        <v>40.200000000000003</v>
      </c>
      <c r="N33" s="93">
        <v>32.9</v>
      </c>
      <c r="O33" s="93">
        <v>30</v>
      </c>
      <c r="P33" s="93">
        <v>33.4</v>
      </c>
      <c r="Q33" s="98">
        <v>32.6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17.971</v>
      </c>
      <c r="C37" s="196">
        <v>22.773</v>
      </c>
      <c r="D37" s="196">
        <v>23.140999999999998</v>
      </c>
      <c r="E37" s="196">
        <v>23.361000000000001</v>
      </c>
      <c r="F37" s="196">
        <v>25.68</v>
      </c>
      <c r="G37" s="328">
        <v>35.878999999999998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1900</v>
      </c>
      <c r="D39" s="116">
        <v>850</v>
      </c>
      <c r="E39" s="116">
        <v>400</v>
      </c>
      <c r="F39" s="116">
        <v>1600</v>
      </c>
      <c r="G39" s="116">
        <v>900</v>
      </c>
      <c r="H39" s="116">
        <v>1100</v>
      </c>
      <c r="I39" s="116">
        <v>550</v>
      </c>
      <c r="J39" s="116" t="s">
        <v>273</v>
      </c>
      <c r="K39" s="116" t="s">
        <v>272</v>
      </c>
      <c r="L39" s="171" t="s">
        <v>272</v>
      </c>
      <c r="M39" s="39">
        <v>650</v>
      </c>
      <c r="N39" s="40">
        <v>250</v>
      </c>
      <c r="O39" s="40">
        <v>2600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86.6</v>
      </c>
      <c r="C40" s="123">
        <v>136.1</v>
      </c>
      <c r="D40" s="123">
        <v>103.5</v>
      </c>
      <c r="E40" s="123">
        <v>87.4</v>
      </c>
      <c r="F40" s="205">
        <v>99.7</v>
      </c>
      <c r="G40" s="123">
        <v>71.2</v>
      </c>
      <c r="H40" s="123">
        <v>84.8</v>
      </c>
      <c r="I40" s="214">
        <v>67.099999999999994</v>
      </c>
      <c r="J40" s="124" t="s">
        <v>272</v>
      </c>
      <c r="K40" s="124" t="s">
        <v>272</v>
      </c>
      <c r="L40" s="172" t="s">
        <v>272</v>
      </c>
      <c r="M40" s="104">
        <v>51.3</v>
      </c>
      <c r="N40" s="93">
        <v>40</v>
      </c>
      <c r="O40" s="93">
        <v>95.8</v>
      </c>
      <c r="P40" s="98">
        <v>68.099999999999994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26">
        <v>5.0220000000000002</v>
      </c>
      <c r="K44" s="79">
        <v>10.835000000000001</v>
      </c>
      <c r="L44" s="293">
        <v>20.652999999999999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15</v>
      </c>
      <c r="M46" s="40">
        <v>12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28</v>
      </c>
      <c r="K47" s="49">
        <v>23.9</v>
      </c>
      <c r="L47" s="49">
        <v>22.1</v>
      </c>
      <c r="M47" s="49">
        <v>21.7</v>
      </c>
      <c r="N47" s="114">
        <v>21.7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17.789000000000001</v>
      </c>
      <c r="D51" s="294"/>
      <c r="E51" s="295"/>
      <c r="F51" s="307">
        <v>17.864999999999998</v>
      </c>
      <c r="G51" s="294"/>
      <c r="H51" s="308"/>
      <c r="I51" s="293">
        <v>7.55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369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200</v>
      </c>
      <c r="E53" s="80" t="s">
        <v>29</v>
      </c>
      <c r="F53" s="39" t="s">
        <v>119</v>
      </c>
      <c r="G53" s="73">
        <v>220</v>
      </c>
      <c r="H53" s="73">
        <v>250</v>
      </c>
      <c r="I53" s="40">
        <v>200</v>
      </c>
      <c r="J53" s="40">
        <v>300</v>
      </c>
      <c r="K53" s="45">
        <v>320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38.5</v>
      </c>
      <c r="D54" s="74">
        <v>36.6</v>
      </c>
      <c r="E54" s="75" t="s">
        <v>29</v>
      </c>
      <c r="F54" s="67" t="s">
        <v>119</v>
      </c>
      <c r="G54" s="105">
        <v>28.2</v>
      </c>
      <c r="H54" s="99">
        <v>27.6</v>
      </c>
      <c r="I54" s="59">
        <v>34.200000000000003</v>
      </c>
      <c r="J54" s="76">
        <v>36.299999999999997</v>
      </c>
      <c r="K54" s="60">
        <v>36.9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44081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17.189</v>
      </c>
      <c r="E9" s="293">
        <v>21.99</v>
      </c>
      <c r="F9" s="294"/>
      <c r="G9" s="295"/>
      <c r="H9" s="227" t="s">
        <v>29</v>
      </c>
      <c r="I9" s="81" t="s">
        <v>29</v>
      </c>
      <c r="J9" s="79">
        <v>13.58</v>
      </c>
      <c r="K9" s="293">
        <v>19.047999999999998</v>
      </c>
      <c r="L9" s="294"/>
      <c r="M9" s="295"/>
      <c r="N9" s="78" t="s">
        <v>29</v>
      </c>
      <c r="O9" s="79">
        <v>16.032</v>
      </c>
      <c r="P9" s="293">
        <v>23.992999999999999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900</v>
      </c>
      <c r="E11" s="40">
        <v>310</v>
      </c>
      <c r="F11" s="40">
        <v>380</v>
      </c>
      <c r="G11" s="45">
        <v>320</v>
      </c>
      <c r="H11" s="39" t="s">
        <v>29</v>
      </c>
      <c r="I11" s="40" t="s">
        <v>29</v>
      </c>
      <c r="J11" s="40">
        <v>320</v>
      </c>
      <c r="K11" s="40">
        <v>220</v>
      </c>
      <c r="L11" s="40">
        <v>210</v>
      </c>
      <c r="M11" s="45">
        <v>220</v>
      </c>
      <c r="N11" s="39" t="s">
        <v>29</v>
      </c>
      <c r="O11" s="40">
        <v>130</v>
      </c>
      <c r="P11" s="40">
        <v>95</v>
      </c>
      <c r="Q11" s="40">
        <v>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47.2</v>
      </c>
      <c r="E12" s="95">
        <v>49.5</v>
      </c>
      <c r="F12" s="95">
        <v>50.7</v>
      </c>
      <c r="G12" s="179">
        <v>52.6</v>
      </c>
      <c r="H12" s="46" t="s">
        <v>29</v>
      </c>
      <c r="I12" s="47" t="s">
        <v>29</v>
      </c>
      <c r="J12" s="74">
        <v>34.700000000000003</v>
      </c>
      <c r="K12" s="95">
        <v>34.200000000000003</v>
      </c>
      <c r="L12" s="95">
        <v>32.700000000000003</v>
      </c>
      <c r="M12" s="96">
        <v>32.1</v>
      </c>
      <c r="N12" s="46" t="s">
        <v>29</v>
      </c>
      <c r="O12" s="74">
        <v>29.4</v>
      </c>
      <c r="P12" s="74">
        <v>29</v>
      </c>
      <c r="Q12" s="74">
        <v>28.8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4.1689999999999996</v>
      </c>
      <c r="C16" s="138">
        <v>10.3</v>
      </c>
      <c r="D16" s="228">
        <v>19.297999999999998</v>
      </c>
      <c r="E16" s="79">
        <v>22.271000000000001</v>
      </c>
      <c r="F16" s="293">
        <v>26.535</v>
      </c>
      <c r="G16" s="294"/>
      <c r="H16" s="295"/>
      <c r="I16" s="78">
        <v>8.2460000000000004</v>
      </c>
      <c r="J16" s="79">
        <v>17.231999999999999</v>
      </c>
      <c r="K16" s="79">
        <v>20.02</v>
      </c>
      <c r="L16" s="321">
        <v>22.559000000000001</v>
      </c>
      <c r="M16" s="322"/>
      <c r="N16" s="323"/>
      <c r="O16" s="307">
        <v>20.695</v>
      </c>
      <c r="P16" s="308"/>
      <c r="Q16" s="80">
        <v>18.542000000000002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3000</v>
      </c>
      <c r="E18" s="40">
        <v>2500</v>
      </c>
      <c r="F18" s="40">
        <v>10</v>
      </c>
      <c r="G18" s="40">
        <v>12</v>
      </c>
      <c r="H18" s="45">
        <v>10</v>
      </c>
      <c r="I18" s="40">
        <v>25</v>
      </c>
      <c r="J18" s="40">
        <v>290</v>
      </c>
      <c r="K18" s="40">
        <v>2300</v>
      </c>
      <c r="L18" s="40">
        <v>12</v>
      </c>
      <c r="M18" s="40">
        <v>10</v>
      </c>
      <c r="N18" s="40">
        <v>10</v>
      </c>
      <c r="O18" s="39">
        <v>370</v>
      </c>
      <c r="P18" s="40">
        <v>370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21.5</v>
      </c>
      <c r="D19" s="93">
        <v>78.5</v>
      </c>
      <c r="E19" s="93">
        <v>75</v>
      </c>
      <c r="F19" s="76">
        <v>16.600000000000001</v>
      </c>
      <c r="G19" s="76">
        <v>17.899999999999999</v>
      </c>
      <c r="H19" s="109">
        <v>16.399999999999999</v>
      </c>
      <c r="I19" s="93">
        <v>28.2</v>
      </c>
      <c r="J19" s="93">
        <v>34.4</v>
      </c>
      <c r="K19" s="93">
        <v>59.4</v>
      </c>
      <c r="L19" s="76">
        <v>23.7</v>
      </c>
      <c r="M19" s="76">
        <v>18.3</v>
      </c>
      <c r="N19" s="110">
        <v>16.899999999999999</v>
      </c>
      <c r="O19" s="111">
        <v>55.1</v>
      </c>
      <c r="P19" s="76">
        <v>60.8</v>
      </c>
      <c r="Q19" s="97">
        <v>45.7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8.7899999999999991</v>
      </c>
      <c r="C23" s="293">
        <v>12.452999999999999</v>
      </c>
      <c r="D23" s="294"/>
      <c r="E23" s="295"/>
      <c r="F23" s="78">
        <v>6.5670000000000002</v>
      </c>
      <c r="G23" s="79">
        <v>7.883</v>
      </c>
      <c r="H23" s="293">
        <v>7.8520000000000003</v>
      </c>
      <c r="I23" s="294"/>
      <c r="J23" s="295"/>
      <c r="K23" s="78">
        <v>22.736000000000001</v>
      </c>
      <c r="L23" s="79">
        <v>29.353000000000002</v>
      </c>
      <c r="M23" s="102">
        <v>27.727</v>
      </c>
      <c r="N23" s="79">
        <v>33.857999999999997</v>
      </c>
      <c r="O23" s="293">
        <v>41.613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20</v>
      </c>
      <c r="D25" s="40">
        <v>25</v>
      </c>
      <c r="E25" s="45">
        <v>25</v>
      </c>
      <c r="F25" s="39">
        <v>1100</v>
      </c>
      <c r="G25" s="40">
        <v>700</v>
      </c>
      <c r="H25" s="40">
        <v>20</v>
      </c>
      <c r="I25" s="40">
        <v>15</v>
      </c>
      <c r="J25" s="66">
        <v>15</v>
      </c>
      <c r="K25" s="39" t="s">
        <v>273</v>
      </c>
      <c r="L25" s="40">
        <v>300</v>
      </c>
      <c r="M25" s="71">
        <v>3600</v>
      </c>
      <c r="N25" s="40">
        <v>1600</v>
      </c>
      <c r="O25" s="40">
        <v>10</v>
      </c>
      <c r="P25" s="40">
        <v>10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27.5</v>
      </c>
      <c r="C26" s="59">
        <v>23</v>
      </c>
      <c r="D26" s="59">
        <v>22.4</v>
      </c>
      <c r="E26" s="60">
        <v>22.5</v>
      </c>
      <c r="F26" s="61">
        <v>39.299999999999997</v>
      </c>
      <c r="G26" s="49">
        <v>37.4</v>
      </c>
      <c r="H26" s="59">
        <v>21.7</v>
      </c>
      <c r="I26" s="59">
        <v>16.3</v>
      </c>
      <c r="J26" s="62">
        <v>15.5</v>
      </c>
      <c r="K26" s="112" t="s">
        <v>273</v>
      </c>
      <c r="L26" s="49">
        <v>30</v>
      </c>
      <c r="M26" s="113">
        <v>180.9</v>
      </c>
      <c r="N26" s="49">
        <v>56.2</v>
      </c>
      <c r="O26" s="59">
        <v>14.2</v>
      </c>
      <c r="P26" s="59">
        <v>13.4</v>
      </c>
      <c r="Q26" s="60">
        <v>13.6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14.862</v>
      </c>
      <c r="C30" s="41">
        <v>20.175000000000001</v>
      </c>
      <c r="D30" s="41">
        <v>23.777999999999999</v>
      </c>
      <c r="E30" s="315">
        <v>24.975000000000001</v>
      </c>
      <c r="F30" s="316"/>
      <c r="G30" s="55">
        <v>11.877000000000001</v>
      </c>
      <c r="H30" s="41">
        <v>13.891</v>
      </c>
      <c r="I30" s="41">
        <v>24.439</v>
      </c>
      <c r="J30" s="315">
        <v>32.917000000000002</v>
      </c>
      <c r="K30" s="317"/>
      <c r="L30" s="316"/>
      <c r="M30" s="55">
        <v>5.085</v>
      </c>
      <c r="N30" s="41">
        <v>6.4470000000000001</v>
      </c>
      <c r="O30" s="315">
        <v>9.6270000000000007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80</v>
      </c>
      <c r="D32" s="40">
        <v>25</v>
      </c>
      <c r="E32" s="40">
        <v>12</v>
      </c>
      <c r="F32" s="66">
        <v>10</v>
      </c>
      <c r="G32" s="39">
        <v>20</v>
      </c>
      <c r="H32" s="40">
        <v>650</v>
      </c>
      <c r="I32" s="40">
        <v>4000</v>
      </c>
      <c r="J32" s="40">
        <v>30</v>
      </c>
      <c r="K32" s="40">
        <v>12</v>
      </c>
      <c r="L32" s="45">
        <v>12</v>
      </c>
      <c r="M32" s="39">
        <v>390</v>
      </c>
      <c r="N32" s="40">
        <v>200</v>
      </c>
      <c r="O32" s="40">
        <v>90</v>
      </c>
      <c r="P32" s="40">
        <v>120</v>
      </c>
      <c r="Q32" s="45">
        <v>130</v>
      </c>
      <c r="R32" s="52"/>
    </row>
    <row r="33" spans="1:18" ht="11.25" customHeight="1" thickBot="1" x14ac:dyDescent="0.2">
      <c r="A33" s="90" t="s">
        <v>28</v>
      </c>
      <c r="B33" s="104">
        <v>23.9</v>
      </c>
      <c r="C33" s="93">
        <v>26.2</v>
      </c>
      <c r="D33" s="93">
        <v>17.7</v>
      </c>
      <c r="E33" s="93">
        <v>13.3</v>
      </c>
      <c r="F33" s="94">
        <v>13.5</v>
      </c>
      <c r="G33" s="104">
        <v>38.5</v>
      </c>
      <c r="H33" s="93">
        <v>107.1</v>
      </c>
      <c r="I33" s="93">
        <v>197.4</v>
      </c>
      <c r="J33" s="93">
        <v>28.2</v>
      </c>
      <c r="K33" s="93">
        <v>25.7</v>
      </c>
      <c r="L33" s="98">
        <v>24.7</v>
      </c>
      <c r="M33" s="93">
        <v>35.1</v>
      </c>
      <c r="N33" s="93">
        <v>30.4</v>
      </c>
      <c r="O33" s="93">
        <v>28.3</v>
      </c>
      <c r="P33" s="93">
        <v>29.3</v>
      </c>
      <c r="Q33" s="98">
        <v>30.4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18.77</v>
      </c>
      <c r="C37" s="196">
        <v>22.698</v>
      </c>
      <c r="D37" s="196">
        <v>23.245000000000001</v>
      </c>
      <c r="E37" s="196">
        <v>23.468</v>
      </c>
      <c r="F37" s="196">
        <v>25.713999999999999</v>
      </c>
      <c r="G37" s="328">
        <v>36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1800</v>
      </c>
      <c r="D39" s="116">
        <v>1100</v>
      </c>
      <c r="E39" s="116">
        <v>600</v>
      </c>
      <c r="F39" s="116">
        <v>1800</v>
      </c>
      <c r="G39" s="116">
        <v>900</v>
      </c>
      <c r="H39" s="116">
        <v>1200</v>
      </c>
      <c r="I39" s="116">
        <v>1050</v>
      </c>
      <c r="J39" s="116" t="s">
        <v>273</v>
      </c>
      <c r="K39" s="116" t="s">
        <v>272</v>
      </c>
      <c r="L39" s="171" t="s">
        <v>272</v>
      </c>
      <c r="M39" s="39">
        <v>1000</v>
      </c>
      <c r="N39" s="40">
        <v>220</v>
      </c>
      <c r="O39" s="40">
        <v>2500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79.5</v>
      </c>
      <c r="C40" s="123">
        <v>150</v>
      </c>
      <c r="D40" s="123">
        <v>117.5</v>
      </c>
      <c r="E40" s="123">
        <v>82.5</v>
      </c>
      <c r="F40" s="205">
        <v>139.4</v>
      </c>
      <c r="G40" s="123">
        <v>73.2</v>
      </c>
      <c r="H40" s="123">
        <v>87.6</v>
      </c>
      <c r="I40" s="214">
        <v>87.5</v>
      </c>
      <c r="J40" s="124" t="s">
        <v>272</v>
      </c>
      <c r="K40" s="124" t="s">
        <v>272</v>
      </c>
      <c r="L40" s="172" t="s">
        <v>272</v>
      </c>
      <c r="M40" s="104">
        <v>54.8</v>
      </c>
      <c r="N40" s="93">
        <v>37</v>
      </c>
      <c r="O40" s="93">
        <v>104.8</v>
      </c>
      <c r="P40" s="98">
        <v>66.099999999999994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28">
        <v>5.0510000000000002</v>
      </c>
      <c r="K44" s="79">
        <v>10.862</v>
      </c>
      <c r="L44" s="293">
        <v>20.670999999999999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31.2</v>
      </c>
      <c r="K47" s="49">
        <v>27.3</v>
      </c>
      <c r="L47" s="49">
        <v>25.5</v>
      </c>
      <c r="M47" s="49">
        <v>24.6</v>
      </c>
      <c r="N47" s="114">
        <v>24.4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17.812999999999999</v>
      </c>
      <c r="D51" s="294"/>
      <c r="E51" s="295"/>
      <c r="F51" s="307">
        <v>17.975000000000001</v>
      </c>
      <c r="G51" s="294"/>
      <c r="H51" s="308"/>
      <c r="I51" s="293">
        <v>7.4850000000000003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372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220</v>
      </c>
      <c r="E53" s="80" t="s">
        <v>29</v>
      </c>
      <c r="F53" s="39" t="s">
        <v>119</v>
      </c>
      <c r="G53" s="73">
        <v>220</v>
      </c>
      <c r="H53" s="73">
        <v>230</v>
      </c>
      <c r="I53" s="40">
        <v>100</v>
      </c>
      <c r="J53" s="40">
        <v>230</v>
      </c>
      <c r="K53" s="45">
        <v>210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44.8</v>
      </c>
      <c r="D54" s="74">
        <v>41.2</v>
      </c>
      <c r="E54" s="75" t="s">
        <v>29</v>
      </c>
      <c r="F54" s="67" t="s">
        <v>119</v>
      </c>
      <c r="G54" s="105">
        <v>32</v>
      </c>
      <c r="H54" s="99">
        <v>31</v>
      </c>
      <c r="I54" s="59">
        <v>19.2</v>
      </c>
      <c r="J54" s="76">
        <v>22.6</v>
      </c>
      <c r="K54" s="60">
        <v>23.8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0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44089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16.280999999999999</v>
      </c>
      <c r="E9" s="293">
        <v>21.984999999999999</v>
      </c>
      <c r="F9" s="294"/>
      <c r="G9" s="295"/>
      <c r="H9" s="229" t="s">
        <v>29</v>
      </c>
      <c r="I9" s="81" t="s">
        <v>29</v>
      </c>
      <c r="J9" s="79">
        <v>12.557</v>
      </c>
      <c r="K9" s="293">
        <v>19.149000000000001</v>
      </c>
      <c r="L9" s="294"/>
      <c r="M9" s="295"/>
      <c r="N9" s="78" t="s">
        <v>29</v>
      </c>
      <c r="O9" s="79">
        <v>16.048999999999999</v>
      </c>
      <c r="P9" s="293">
        <v>23.829000000000001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900</v>
      </c>
      <c r="E11" s="40">
        <v>250</v>
      </c>
      <c r="F11" s="40">
        <v>350</v>
      </c>
      <c r="G11" s="45">
        <v>420</v>
      </c>
      <c r="H11" s="39" t="s">
        <v>29</v>
      </c>
      <c r="I11" s="40" t="s">
        <v>29</v>
      </c>
      <c r="J11" s="40">
        <v>350</v>
      </c>
      <c r="K11" s="40">
        <v>200</v>
      </c>
      <c r="L11" s="40">
        <v>200</v>
      </c>
      <c r="M11" s="45">
        <v>200</v>
      </c>
      <c r="N11" s="39" t="s">
        <v>29</v>
      </c>
      <c r="O11" s="40">
        <v>130</v>
      </c>
      <c r="P11" s="40">
        <v>100</v>
      </c>
      <c r="Q11" s="40">
        <v>550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93.3</v>
      </c>
      <c r="E12" s="95">
        <v>84</v>
      </c>
      <c r="F12" s="95">
        <v>82</v>
      </c>
      <c r="G12" s="179">
        <v>83.6</v>
      </c>
      <c r="H12" s="46" t="s">
        <v>29</v>
      </c>
      <c r="I12" s="47" t="s">
        <v>29</v>
      </c>
      <c r="J12" s="74">
        <v>37.799999999999997</v>
      </c>
      <c r="K12" s="95">
        <v>36.299999999999997</v>
      </c>
      <c r="L12" s="95">
        <v>36.5</v>
      </c>
      <c r="M12" s="96">
        <v>37.1</v>
      </c>
      <c r="N12" s="46" t="s">
        <v>29</v>
      </c>
      <c r="O12" s="74">
        <v>36.6</v>
      </c>
      <c r="P12" s="74">
        <v>35.799999999999997</v>
      </c>
      <c r="Q12" s="74">
        <v>56.5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4.0970000000000004</v>
      </c>
      <c r="C16" s="138">
        <v>10.37</v>
      </c>
      <c r="D16" s="230">
        <v>19.285</v>
      </c>
      <c r="E16" s="79">
        <v>22.158000000000001</v>
      </c>
      <c r="F16" s="293">
        <v>26.251999999999999</v>
      </c>
      <c r="G16" s="294"/>
      <c r="H16" s="295"/>
      <c r="I16" s="78">
        <v>9.3629999999999995</v>
      </c>
      <c r="J16" s="79">
        <v>17.227</v>
      </c>
      <c r="K16" s="79">
        <v>20.001999999999999</v>
      </c>
      <c r="L16" s="321">
        <v>22.242000000000001</v>
      </c>
      <c r="M16" s="322"/>
      <c r="N16" s="323"/>
      <c r="O16" s="307">
        <v>20.388000000000002</v>
      </c>
      <c r="P16" s="308"/>
      <c r="Q16" s="80">
        <v>17.414000000000001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15</v>
      </c>
      <c r="C18" s="140">
        <v>15</v>
      </c>
      <c r="D18" s="73">
        <v>2400</v>
      </c>
      <c r="E18" s="40">
        <v>2400</v>
      </c>
      <c r="F18" s="40">
        <v>15</v>
      </c>
      <c r="G18" s="40">
        <v>15</v>
      </c>
      <c r="H18" s="45">
        <v>15</v>
      </c>
      <c r="I18" s="40">
        <v>25</v>
      </c>
      <c r="J18" s="40">
        <v>320</v>
      </c>
      <c r="K18" s="40">
        <v>2300</v>
      </c>
      <c r="L18" s="40">
        <v>12</v>
      </c>
      <c r="M18" s="40">
        <v>10</v>
      </c>
      <c r="N18" s="40">
        <v>10</v>
      </c>
      <c r="O18" s="39">
        <v>400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23.2</v>
      </c>
      <c r="C19" s="93">
        <v>29.4</v>
      </c>
      <c r="D19" s="93">
        <v>85.6</v>
      </c>
      <c r="E19" s="93">
        <v>81.400000000000006</v>
      </c>
      <c r="F19" s="76">
        <v>19.2</v>
      </c>
      <c r="G19" s="76">
        <v>18</v>
      </c>
      <c r="H19" s="109">
        <v>17.8</v>
      </c>
      <c r="I19" s="93">
        <v>35.799999999999997</v>
      </c>
      <c r="J19" s="93">
        <v>42.3</v>
      </c>
      <c r="K19" s="93">
        <v>77.2</v>
      </c>
      <c r="L19" s="76">
        <v>20.6</v>
      </c>
      <c r="M19" s="76">
        <v>20.399999999999999</v>
      </c>
      <c r="N19" s="110">
        <v>20.100000000000001</v>
      </c>
      <c r="O19" s="111">
        <v>78</v>
      </c>
      <c r="P19" s="76">
        <v>78.400000000000006</v>
      </c>
      <c r="Q19" s="97">
        <v>60.7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8.1880000000000006</v>
      </c>
      <c r="C23" s="293">
        <v>12.222</v>
      </c>
      <c r="D23" s="294"/>
      <c r="E23" s="295"/>
      <c r="F23" s="78">
        <v>6.43</v>
      </c>
      <c r="G23" s="79">
        <v>7.7720000000000002</v>
      </c>
      <c r="H23" s="293">
        <v>7.6829999999999998</v>
      </c>
      <c r="I23" s="294"/>
      <c r="J23" s="295"/>
      <c r="K23" s="78">
        <v>22.731000000000002</v>
      </c>
      <c r="L23" s="79">
        <v>29.373000000000001</v>
      </c>
      <c r="M23" s="102">
        <v>27.815000000000001</v>
      </c>
      <c r="N23" s="79">
        <v>33.851999999999997</v>
      </c>
      <c r="O23" s="293">
        <v>41.018000000000001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25</v>
      </c>
      <c r="D25" s="40">
        <v>25</v>
      </c>
      <c r="E25" s="45">
        <v>25</v>
      </c>
      <c r="F25" s="39">
        <v>900</v>
      </c>
      <c r="G25" s="40">
        <v>1300</v>
      </c>
      <c r="H25" s="40">
        <v>15</v>
      </c>
      <c r="I25" s="40">
        <v>15</v>
      </c>
      <c r="J25" s="66">
        <v>35</v>
      </c>
      <c r="K25" s="39" t="s">
        <v>273</v>
      </c>
      <c r="L25" s="40">
        <v>300</v>
      </c>
      <c r="M25" s="71">
        <v>3000</v>
      </c>
      <c r="N25" s="40">
        <v>1500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31.2</v>
      </c>
      <c r="C26" s="59">
        <v>26.6</v>
      </c>
      <c r="D26" s="59">
        <v>26.1</v>
      </c>
      <c r="E26" s="60">
        <v>25.5</v>
      </c>
      <c r="F26" s="61">
        <v>54.2</v>
      </c>
      <c r="G26" s="49">
        <v>66.900000000000006</v>
      </c>
      <c r="H26" s="59">
        <v>22.4</v>
      </c>
      <c r="I26" s="59">
        <v>21.7</v>
      </c>
      <c r="J26" s="62">
        <v>23.1</v>
      </c>
      <c r="K26" s="112" t="s">
        <v>273</v>
      </c>
      <c r="L26" s="49">
        <v>36.4</v>
      </c>
      <c r="M26" s="113">
        <v>160.1</v>
      </c>
      <c r="N26" s="49">
        <v>63.1</v>
      </c>
      <c r="O26" s="59">
        <v>15.7</v>
      </c>
      <c r="P26" s="59">
        <v>15.1</v>
      </c>
      <c r="Q26" s="60">
        <v>15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14.842000000000001</v>
      </c>
      <c r="C30" s="41">
        <v>20.189</v>
      </c>
      <c r="D30" s="41">
        <v>23.718</v>
      </c>
      <c r="E30" s="315">
        <v>24.896999999999998</v>
      </c>
      <c r="F30" s="316"/>
      <c r="G30" s="55">
        <v>11.917999999999999</v>
      </c>
      <c r="H30" s="41">
        <v>13.928000000000001</v>
      </c>
      <c r="I30" s="41">
        <v>24.481999999999999</v>
      </c>
      <c r="J30" s="315">
        <v>32.438000000000002</v>
      </c>
      <c r="K30" s="317"/>
      <c r="L30" s="316"/>
      <c r="M30" s="55">
        <v>4.468</v>
      </c>
      <c r="N30" s="41">
        <v>5.4119999999999999</v>
      </c>
      <c r="O30" s="315">
        <v>9.5449999999999999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70</v>
      </c>
      <c r="D32" s="40">
        <v>25</v>
      </c>
      <c r="E32" s="40">
        <v>12</v>
      </c>
      <c r="F32" s="66">
        <v>10</v>
      </c>
      <c r="G32" s="39">
        <v>12</v>
      </c>
      <c r="H32" s="40">
        <v>450</v>
      </c>
      <c r="I32" s="40">
        <v>4000</v>
      </c>
      <c r="J32" s="40">
        <v>20</v>
      </c>
      <c r="K32" s="40">
        <v>15</v>
      </c>
      <c r="L32" s="45">
        <v>15</v>
      </c>
      <c r="M32" s="39">
        <v>160</v>
      </c>
      <c r="N32" s="40">
        <v>200</v>
      </c>
      <c r="O32" s="40">
        <v>100</v>
      </c>
      <c r="P32" s="40">
        <v>150</v>
      </c>
      <c r="Q32" s="45">
        <v>170</v>
      </c>
      <c r="R32" s="52"/>
    </row>
    <row r="33" spans="1:18" ht="11.25" customHeight="1" thickBot="1" x14ac:dyDescent="0.2">
      <c r="A33" s="90" t="s">
        <v>28</v>
      </c>
      <c r="B33" s="104">
        <v>40.9</v>
      </c>
      <c r="C33" s="93">
        <v>40.4</v>
      </c>
      <c r="D33" s="93">
        <v>24</v>
      </c>
      <c r="E33" s="93">
        <v>19.899999999999999</v>
      </c>
      <c r="F33" s="94">
        <v>18.8</v>
      </c>
      <c r="G33" s="104">
        <v>30.8</v>
      </c>
      <c r="H33" s="93">
        <v>60.7</v>
      </c>
      <c r="I33" s="93">
        <v>220</v>
      </c>
      <c r="J33" s="93">
        <v>23.5</v>
      </c>
      <c r="K33" s="93">
        <v>22.6</v>
      </c>
      <c r="L33" s="98">
        <v>22.5</v>
      </c>
      <c r="M33" s="93">
        <v>40</v>
      </c>
      <c r="N33" s="93">
        <v>38.5</v>
      </c>
      <c r="O33" s="93">
        <v>36.6</v>
      </c>
      <c r="P33" s="93">
        <v>39.700000000000003</v>
      </c>
      <c r="Q33" s="98">
        <v>38.9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18.774999999999999</v>
      </c>
      <c r="C37" s="196">
        <v>22.687999999999999</v>
      </c>
      <c r="D37" s="196">
        <v>23.27</v>
      </c>
      <c r="E37" s="196">
        <v>23.526</v>
      </c>
      <c r="F37" s="196">
        <v>25.690999999999999</v>
      </c>
      <c r="G37" s="328">
        <v>36.000999999999998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2000</v>
      </c>
      <c r="D39" s="116">
        <v>1300</v>
      </c>
      <c r="E39" s="116">
        <v>600</v>
      </c>
      <c r="F39" s="116">
        <v>1700</v>
      </c>
      <c r="G39" s="116">
        <v>1700</v>
      </c>
      <c r="H39" s="116">
        <v>1300</v>
      </c>
      <c r="I39" s="116">
        <v>1300</v>
      </c>
      <c r="J39" s="116" t="s">
        <v>273</v>
      </c>
      <c r="K39" s="116" t="s">
        <v>272</v>
      </c>
      <c r="L39" s="171" t="s">
        <v>272</v>
      </c>
      <c r="M39" s="39">
        <v>900</v>
      </c>
      <c r="N39" s="40">
        <v>220</v>
      </c>
      <c r="O39" s="40">
        <v>1800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96.1</v>
      </c>
      <c r="C40" s="123">
        <v>121.1</v>
      </c>
      <c r="D40" s="123">
        <v>92.3</v>
      </c>
      <c r="E40" s="123">
        <v>68.5</v>
      </c>
      <c r="F40" s="205">
        <v>114.2</v>
      </c>
      <c r="G40" s="123">
        <v>59.6</v>
      </c>
      <c r="H40" s="123">
        <v>66.599999999999994</v>
      </c>
      <c r="I40" s="214">
        <v>71.099999999999994</v>
      </c>
      <c r="J40" s="124" t="s">
        <v>272</v>
      </c>
      <c r="K40" s="124" t="s">
        <v>272</v>
      </c>
      <c r="L40" s="172" t="s">
        <v>272</v>
      </c>
      <c r="M40" s="104">
        <v>67.3</v>
      </c>
      <c r="N40" s="93">
        <v>49.9</v>
      </c>
      <c r="O40" s="93">
        <v>114.3</v>
      </c>
      <c r="P40" s="98">
        <v>78.8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30">
        <v>4.9980000000000002</v>
      </c>
      <c r="K44" s="79">
        <v>10.750999999999999</v>
      </c>
      <c r="L44" s="293">
        <v>19.878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12</v>
      </c>
      <c r="M46" s="40">
        <v>15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36.200000000000003</v>
      </c>
      <c r="K47" s="49">
        <v>30.7</v>
      </c>
      <c r="L47" s="49">
        <v>28.5</v>
      </c>
      <c r="M47" s="49">
        <v>28</v>
      </c>
      <c r="N47" s="114">
        <v>27.9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17.689</v>
      </c>
      <c r="D51" s="294"/>
      <c r="E51" s="295"/>
      <c r="F51" s="307">
        <v>15.75</v>
      </c>
      <c r="G51" s="294"/>
      <c r="H51" s="308"/>
      <c r="I51" s="293">
        <v>7.319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372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220</v>
      </c>
      <c r="D53" s="66">
        <v>250</v>
      </c>
      <c r="E53" s="80" t="s">
        <v>29</v>
      </c>
      <c r="F53" s="39">
        <v>15</v>
      </c>
      <c r="G53" s="73">
        <v>8</v>
      </c>
      <c r="H53" s="73">
        <v>5</v>
      </c>
      <c r="I53" s="40">
        <v>280</v>
      </c>
      <c r="J53" s="40">
        <v>280</v>
      </c>
      <c r="K53" s="45">
        <v>300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48.7</v>
      </c>
      <c r="D54" s="74">
        <v>50.9</v>
      </c>
      <c r="E54" s="75" t="s">
        <v>29</v>
      </c>
      <c r="F54" s="67">
        <v>16.2</v>
      </c>
      <c r="G54" s="105">
        <v>9.3000000000000007</v>
      </c>
      <c r="H54" s="99">
        <v>9.3000000000000007</v>
      </c>
      <c r="I54" s="59">
        <v>43</v>
      </c>
      <c r="J54" s="76">
        <v>42.4</v>
      </c>
      <c r="K54" s="60">
        <v>42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80"/>
  <sheetViews>
    <sheetView topLeftCell="A20"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43844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13.222</v>
      </c>
      <c r="E9" s="293">
        <v>13.185</v>
      </c>
      <c r="F9" s="294"/>
      <c r="G9" s="295"/>
      <c r="H9" s="141" t="s">
        <v>29</v>
      </c>
      <c r="I9" s="81" t="s">
        <v>29</v>
      </c>
      <c r="J9" s="79">
        <v>9.5830000000000002</v>
      </c>
      <c r="K9" s="293">
        <v>10.25</v>
      </c>
      <c r="L9" s="294"/>
      <c r="M9" s="295"/>
      <c r="N9" s="78" t="s">
        <v>29</v>
      </c>
      <c r="O9" s="79">
        <v>16.045000000000002</v>
      </c>
      <c r="P9" s="293">
        <v>22.997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480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180</v>
      </c>
      <c r="L11" s="40">
        <v>220</v>
      </c>
      <c r="M11" s="45">
        <v>220</v>
      </c>
      <c r="N11" s="39" t="s">
        <v>29</v>
      </c>
      <c r="O11" s="40">
        <v>50</v>
      </c>
      <c r="P11" s="40">
        <v>120</v>
      </c>
      <c r="Q11" s="40">
        <v>420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33.799999999999997</v>
      </c>
      <c r="E12" s="95">
        <v>34.5</v>
      </c>
      <c r="F12" s="95">
        <v>35.1</v>
      </c>
      <c r="G12" s="48" t="s">
        <v>119</v>
      </c>
      <c r="H12" s="46" t="s">
        <v>29</v>
      </c>
      <c r="I12" s="47" t="s">
        <v>29</v>
      </c>
      <c r="J12" s="74">
        <v>24.1</v>
      </c>
      <c r="K12" s="95">
        <v>24.7</v>
      </c>
      <c r="L12" s="95">
        <v>25.8</v>
      </c>
      <c r="M12" s="96">
        <v>26.5</v>
      </c>
      <c r="N12" s="46" t="s">
        <v>29</v>
      </c>
      <c r="O12" s="74">
        <v>18.100000000000001</v>
      </c>
      <c r="P12" s="74">
        <v>19.7</v>
      </c>
      <c r="Q12" s="74">
        <v>26.2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3.8420000000000001</v>
      </c>
      <c r="C16" s="138">
        <v>10.148</v>
      </c>
      <c r="D16" s="142">
        <v>19.335000000000001</v>
      </c>
      <c r="E16" s="79">
        <v>21.422000000000001</v>
      </c>
      <c r="F16" s="293">
        <v>20.83</v>
      </c>
      <c r="G16" s="294"/>
      <c r="H16" s="295"/>
      <c r="I16" s="78">
        <v>8.1240000000000006</v>
      </c>
      <c r="J16" s="79">
        <v>16.481000000000002</v>
      </c>
      <c r="K16" s="79">
        <v>19.78</v>
      </c>
      <c r="L16" s="321">
        <v>18.888999999999999</v>
      </c>
      <c r="M16" s="322"/>
      <c r="N16" s="323"/>
      <c r="O16" s="307">
        <v>12.925000000000001</v>
      </c>
      <c r="P16" s="308"/>
      <c r="Q16" s="80">
        <v>11.337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15</v>
      </c>
      <c r="C18" s="140">
        <v>12</v>
      </c>
      <c r="D18" s="73" t="s">
        <v>282</v>
      </c>
      <c r="E18" s="40">
        <v>2500</v>
      </c>
      <c r="F18" s="40">
        <v>100</v>
      </c>
      <c r="G18" s="40">
        <v>450</v>
      </c>
      <c r="H18" s="45">
        <v>450</v>
      </c>
      <c r="I18" s="40">
        <v>20</v>
      </c>
      <c r="J18" s="40">
        <v>250</v>
      </c>
      <c r="K18" s="40">
        <v>2100</v>
      </c>
      <c r="L18" s="40">
        <v>12</v>
      </c>
      <c r="M18" s="40">
        <v>10</v>
      </c>
      <c r="N18" s="40">
        <v>12</v>
      </c>
      <c r="O18" s="39">
        <v>450</v>
      </c>
      <c r="P18" s="40">
        <v>450</v>
      </c>
      <c r="Q18" s="45">
        <v>190</v>
      </c>
      <c r="R18" s="53"/>
    </row>
    <row r="19" spans="1:18" ht="11.25" customHeight="1" thickBot="1" x14ac:dyDescent="0.2">
      <c r="A19" s="85" t="s">
        <v>28</v>
      </c>
      <c r="B19" s="93">
        <v>13.4</v>
      </c>
      <c r="C19" s="93">
        <v>16.600000000000001</v>
      </c>
      <c r="D19" s="93" t="s">
        <v>29</v>
      </c>
      <c r="E19" s="93">
        <v>45.2</v>
      </c>
      <c r="F19" s="76">
        <v>17.100000000000001</v>
      </c>
      <c r="G19" s="76">
        <v>24.1</v>
      </c>
      <c r="H19" s="109">
        <v>25.9</v>
      </c>
      <c r="I19" s="93">
        <v>18.100000000000001</v>
      </c>
      <c r="J19" s="93">
        <v>25.8</v>
      </c>
      <c r="K19" s="93">
        <v>37.6</v>
      </c>
      <c r="L19" s="76">
        <v>13.1</v>
      </c>
      <c r="M19" s="76">
        <v>13.1</v>
      </c>
      <c r="N19" s="110">
        <v>13.2</v>
      </c>
      <c r="O19" s="111">
        <v>33.6</v>
      </c>
      <c r="P19" s="76">
        <v>34.4</v>
      </c>
      <c r="Q19" s="97">
        <v>28.5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5.7759999999999998</v>
      </c>
      <c r="C23" s="293">
        <v>6.9130000000000003</v>
      </c>
      <c r="D23" s="294"/>
      <c r="E23" s="295"/>
      <c r="F23" s="78">
        <v>6.242</v>
      </c>
      <c r="G23" s="79">
        <v>7.4580000000000002</v>
      </c>
      <c r="H23" s="293">
        <v>5.7480000000000002</v>
      </c>
      <c r="I23" s="294"/>
      <c r="J23" s="295"/>
      <c r="K23" s="78">
        <v>22.53</v>
      </c>
      <c r="L23" s="79">
        <v>31.379000000000001</v>
      </c>
      <c r="M23" s="102">
        <v>27.9</v>
      </c>
      <c r="N23" s="79">
        <v>33.576000000000001</v>
      </c>
      <c r="O23" s="293">
        <v>39.121000000000002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15</v>
      </c>
      <c r="D25" s="40">
        <v>50</v>
      </c>
      <c r="E25" s="45">
        <v>90</v>
      </c>
      <c r="F25" s="39">
        <v>250</v>
      </c>
      <c r="G25" s="40">
        <v>550</v>
      </c>
      <c r="H25" s="40">
        <v>60</v>
      </c>
      <c r="I25" s="40">
        <v>60</v>
      </c>
      <c r="J25" s="66">
        <v>60</v>
      </c>
      <c r="K25" s="39" t="s">
        <v>273</v>
      </c>
      <c r="L25" s="40" t="s">
        <v>273</v>
      </c>
      <c r="M25" s="71">
        <v>2800</v>
      </c>
      <c r="N25" s="40">
        <v>1700</v>
      </c>
      <c r="O25" s="40">
        <v>10</v>
      </c>
      <c r="P25" s="40">
        <v>12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17</v>
      </c>
      <c r="C26" s="59">
        <v>15.2</v>
      </c>
      <c r="D26" s="59">
        <v>18.2</v>
      </c>
      <c r="E26" s="60">
        <v>19.8</v>
      </c>
      <c r="F26" s="61">
        <v>23.1</v>
      </c>
      <c r="G26" s="49">
        <v>25.1</v>
      </c>
      <c r="H26" s="59">
        <v>16.3</v>
      </c>
      <c r="I26" s="59">
        <v>16.399999999999999</v>
      </c>
      <c r="J26" s="62">
        <v>16.399999999999999</v>
      </c>
      <c r="K26" s="112" t="s">
        <v>273</v>
      </c>
      <c r="L26" s="49" t="s">
        <v>273</v>
      </c>
      <c r="M26" s="113">
        <v>124.7</v>
      </c>
      <c r="N26" s="49">
        <v>59.6</v>
      </c>
      <c r="O26" s="59">
        <v>17.8</v>
      </c>
      <c r="P26" s="59">
        <v>19</v>
      </c>
      <c r="Q26" s="60">
        <v>16.7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14.698</v>
      </c>
      <c r="C30" s="41">
        <v>19.988</v>
      </c>
      <c r="D30" s="41">
        <v>23.535</v>
      </c>
      <c r="E30" s="315">
        <v>22.114000000000001</v>
      </c>
      <c r="F30" s="316"/>
      <c r="G30" s="55">
        <v>11.958</v>
      </c>
      <c r="H30" s="41">
        <v>14.106999999999999</v>
      </c>
      <c r="I30" s="41">
        <v>23.866</v>
      </c>
      <c r="J30" s="315">
        <v>26.827000000000002</v>
      </c>
      <c r="K30" s="317"/>
      <c r="L30" s="316"/>
      <c r="M30" s="55">
        <v>2.48</v>
      </c>
      <c r="N30" s="41">
        <v>2.722</v>
      </c>
      <c r="O30" s="315">
        <v>3.105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30</v>
      </c>
      <c r="D32" s="40">
        <v>20</v>
      </c>
      <c r="E32" s="40">
        <v>12</v>
      </c>
      <c r="F32" s="66">
        <v>10</v>
      </c>
      <c r="G32" s="39">
        <v>10</v>
      </c>
      <c r="H32" s="40">
        <v>300</v>
      </c>
      <c r="I32" s="40">
        <v>3500</v>
      </c>
      <c r="J32" s="40">
        <v>15</v>
      </c>
      <c r="K32" s="40">
        <v>12</v>
      </c>
      <c r="L32" s="45">
        <v>12</v>
      </c>
      <c r="M32" s="39">
        <v>50</v>
      </c>
      <c r="N32" s="40">
        <v>180</v>
      </c>
      <c r="O32" s="40">
        <v>150</v>
      </c>
      <c r="P32" s="40">
        <v>160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23.4</v>
      </c>
      <c r="C33" s="93">
        <v>23.5</v>
      </c>
      <c r="D33" s="93">
        <v>15.4</v>
      </c>
      <c r="E33" s="93">
        <v>13.3</v>
      </c>
      <c r="F33" s="94">
        <v>13.6</v>
      </c>
      <c r="G33" s="104">
        <v>19.600000000000001</v>
      </c>
      <c r="H33" s="93">
        <v>29.6</v>
      </c>
      <c r="I33" s="93">
        <v>90.3</v>
      </c>
      <c r="J33" s="93">
        <v>14.9</v>
      </c>
      <c r="K33" s="93">
        <v>14.6</v>
      </c>
      <c r="L33" s="98">
        <v>14.5</v>
      </c>
      <c r="M33" s="93">
        <v>16.3</v>
      </c>
      <c r="N33" s="93">
        <v>19.600000000000001</v>
      </c>
      <c r="O33" s="93">
        <v>23.9</v>
      </c>
      <c r="P33" s="93">
        <v>24.5</v>
      </c>
      <c r="Q33" s="98">
        <v>25.3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42">
        <v>5.0339999999999998</v>
      </c>
      <c r="K44" s="79">
        <v>10.762</v>
      </c>
      <c r="L44" s="293">
        <v>14.685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20.3</v>
      </c>
      <c r="K47" s="49">
        <v>16.399999999999999</v>
      </c>
      <c r="L47" s="49">
        <v>15.6</v>
      </c>
      <c r="M47" s="49">
        <v>15.8</v>
      </c>
      <c r="N47" s="114">
        <v>16.100000000000001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8.5079999999999991</v>
      </c>
      <c r="D51" s="294"/>
      <c r="E51" s="295"/>
      <c r="F51" s="307">
        <v>9.9510000000000005</v>
      </c>
      <c r="G51" s="294"/>
      <c r="H51" s="308"/>
      <c r="I51" s="293">
        <v>5.5810000000000004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287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180</v>
      </c>
      <c r="D53" s="66">
        <v>200</v>
      </c>
      <c r="E53" s="80" t="s">
        <v>29</v>
      </c>
      <c r="F53" s="39">
        <v>40</v>
      </c>
      <c r="G53" s="73">
        <v>40</v>
      </c>
      <c r="H53" s="73">
        <v>40</v>
      </c>
      <c r="I53" s="40">
        <v>45</v>
      </c>
      <c r="J53" s="40">
        <v>45</v>
      </c>
      <c r="K53" s="45">
        <v>45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7">
        <v>27.1</v>
      </c>
      <c r="D54" s="74">
        <v>27.9</v>
      </c>
      <c r="E54" s="75" t="s">
        <v>29</v>
      </c>
      <c r="F54" s="67">
        <v>14.6</v>
      </c>
      <c r="G54" s="105">
        <v>14.1</v>
      </c>
      <c r="H54" s="99">
        <v>13.8</v>
      </c>
      <c r="I54" s="59">
        <v>18.5</v>
      </c>
      <c r="J54" s="76">
        <v>16.3</v>
      </c>
      <c r="K54" s="60">
        <v>16.5</v>
      </c>
      <c r="L54" s="52"/>
      <c r="M54" s="286"/>
      <c r="N54" s="286"/>
      <c r="O54" s="286"/>
      <c r="P54" s="286"/>
      <c r="Q54" s="286"/>
      <c r="R54" s="286"/>
    </row>
    <row r="55" spans="1:18" ht="22.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16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44097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16.956</v>
      </c>
      <c r="E9" s="293">
        <v>22.071999999999999</v>
      </c>
      <c r="F9" s="294"/>
      <c r="G9" s="295"/>
      <c r="H9" s="231" t="s">
        <v>29</v>
      </c>
      <c r="I9" s="81" t="s">
        <v>29</v>
      </c>
      <c r="J9" s="79">
        <v>13.285</v>
      </c>
      <c r="K9" s="293">
        <v>19.073</v>
      </c>
      <c r="L9" s="294"/>
      <c r="M9" s="295"/>
      <c r="N9" s="78" t="s">
        <v>29</v>
      </c>
      <c r="O9" s="79">
        <v>16.097000000000001</v>
      </c>
      <c r="P9" s="293">
        <v>23.881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900</v>
      </c>
      <c r="E11" s="40">
        <v>320</v>
      </c>
      <c r="F11" s="40">
        <v>300</v>
      </c>
      <c r="G11" s="45">
        <v>310</v>
      </c>
      <c r="H11" s="39" t="s">
        <v>29</v>
      </c>
      <c r="I11" s="40" t="s">
        <v>29</v>
      </c>
      <c r="J11" s="40">
        <v>300</v>
      </c>
      <c r="K11" s="40">
        <v>220</v>
      </c>
      <c r="L11" s="40">
        <v>210</v>
      </c>
      <c r="M11" s="45">
        <v>220</v>
      </c>
      <c r="N11" s="39" t="s">
        <v>29</v>
      </c>
      <c r="O11" s="40">
        <v>130</v>
      </c>
      <c r="P11" s="40">
        <v>90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53.2</v>
      </c>
      <c r="E12" s="95">
        <v>54.3</v>
      </c>
      <c r="F12" s="95">
        <v>55.5</v>
      </c>
      <c r="G12" s="179">
        <v>56.4</v>
      </c>
      <c r="H12" s="46" t="s">
        <v>29</v>
      </c>
      <c r="I12" s="47" t="s">
        <v>29</v>
      </c>
      <c r="J12" s="74">
        <v>27.7</v>
      </c>
      <c r="K12" s="95">
        <v>25.8</v>
      </c>
      <c r="L12" s="95">
        <v>25.8</v>
      </c>
      <c r="M12" s="96">
        <v>26.3</v>
      </c>
      <c r="N12" s="46" t="s">
        <v>29</v>
      </c>
      <c r="O12" s="74">
        <v>30.8</v>
      </c>
      <c r="P12" s="74">
        <v>31.6</v>
      </c>
      <c r="Q12" s="74">
        <v>34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4.1669999999999998</v>
      </c>
      <c r="C16" s="138">
        <v>10.414999999999999</v>
      </c>
      <c r="D16" s="232">
        <v>19.285</v>
      </c>
      <c r="E16" s="79">
        <v>22.282</v>
      </c>
      <c r="F16" s="293">
        <v>26.506</v>
      </c>
      <c r="G16" s="294"/>
      <c r="H16" s="295"/>
      <c r="I16" s="78">
        <v>9.4329999999999998</v>
      </c>
      <c r="J16" s="79">
        <v>17.294</v>
      </c>
      <c r="K16" s="79">
        <v>20.042000000000002</v>
      </c>
      <c r="L16" s="321">
        <v>22.527999999999999</v>
      </c>
      <c r="M16" s="322"/>
      <c r="N16" s="323"/>
      <c r="O16" s="307">
        <v>20.562000000000001</v>
      </c>
      <c r="P16" s="308"/>
      <c r="Q16" s="80">
        <v>18.27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3000</v>
      </c>
      <c r="E18" s="40">
        <v>2400</v>
      </c>
      <c r="F18" s="40">
        <v>12</v>
      </c>
      <c r="G18" s="40">
        <v>12</v>
      </c>
      <c r="H18" s="45">
        <v>10</v>
      </c>
      <c r="I18" s="40">
        <v>30</v>
      </c>
      <c r="J18" s="40">
        <v>300</v>
      </c>
      <c r="K18" s="40">
        <v>2100</v>
      </c>
      <c r="L18" s="40">
        <v>25</v>
      </c>
      <c r="M18" s="40">
        <v>10</v>
      </c>
      <c r="N18" s="40">
        <v>10</v>
      </c>
      <c r="O18" s="39">
        <v>380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17.8</v>
      </c>
      <c r="D19" s="93">
        <v>65.7</v>
      </c>
      <c r="E19" s="93">
        <v>61.6</v>
      </c>
      <c r="F19" s="76">
        <v>28.7</v>
      </c>
      <c r="G19" s="76">
        <v>16.899999999999999</v>
      </c>
      <c r="H19" s="109">
        <v>15.5</v>
      </c>
      <c r="I19" s="93">
        <v>21.9</v>
      </c>
      <c r="J19" s="93">
        <v>27.5</v>
      </c>
      <c r="K19" s="93">
        <v>49.5</v>
      </c>
      <c r="L19" s="76">
        <v>20.7</v>
      </c>
      <c r="M19" s="76">
        <v>15.6</v>
      </c>
      <c r="N19" s="110">
        <v>15.2</v>
      </c>
      <c r="O19" s="111">
        <v>57.5</v>
      </c>
      <c r="P19" s="76">
        <v>60.8</v>
      </c>
      <c r="Q19" s="97">
        <v>47.7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8.4789999999999992</v>
      </c>
      <c r="C23" s="293">
        <v>12.317</v>
      </c>
      <c r="D23" s="294"/>
      <c r="E23" s="295"/>
      <c r="F23" s="78">
        <v>6.407</v>
      </c>
      <c r="G23" s="79">
        <v>7.7759999999999998</v>
      </c>
      <c r="H23" s="293">
        <v>7.8140000000000001</v>
      </c>
      <c r="I23" s="294"/>
      <c r="J23" s="295"/>
      <c r="K23" s="78">
        <v>22.74</v>
      </c>
      <c r="L23" s="79">
        <v>29.41</v>
      </c>
      <c r="M23" s="102">
        <v>27.908000000000001</v>
      </c>
      <c r="N23" s="79">
        <v>33.962000000000003</v>
      </c>
      <c r="O23" s="293">
        <v>41.552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25</v>
      </c>
      <c r="D25" s="40">
        <v>25</v>
      </c>
      <c r="E25" s="45">
        <v>20</v>
      </c>
      <c r="F25" s="39">
        <v>950</v>
      </c>
      <c r="G25" s="40">
        <v>800</v>
      </c>
      <c r="H25" s="40">
        <v>20</v>
      </c>
      <c r="I25" s="40">
        <v>15</v>
      </c>
      <c r="J25" s="66">
        <v>15</v>
      </c>
      <c r="K25" s="39" t="s">
        <v>273</v>
      </c>
      <c r="L25" s="40">
        <v>290</v>
      </c>
      <c r="M25" s="71">
        <v>3800</v>
      </c>
      <c r="N25" s="40">
        <v>1700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27.1</v>
      </c>
      <c r="C26" s="59">
        <v>23.6</v>
      </c>
      <c r="D26" s="59">
        <v>22.9</v>
      </c>
      <c r="E26" s="60">
        <v>23</v>
      </c>
      <c r="F26" s="61">
        <v>37.6</v>
      </c>
      <c r="G26" s="49">
        <v>40</v>
      </c>
      <c r="H26" s="59">
        <v>23.4</v>
      </c>
      <c r="I26" s="59">
        <v>17</v>
      </c>
      <c r="J26" s="62">
        <v>16.2</v>
      </c>
      <c r="K26" s="112" t="s">
        <v>273</v>
      </c>
      <c r="L26" s="49">
        <v>26</v>
      </c>
      <c r="M26" s="113">
        <v>199.2</v>
      </c>
      <c r="N26" s="49">
        <v>50.2</v>
      </c>
      <c r="O26" s="59">
        <v>13.2</v>
      </c>
      <c r="P26" s="59">
        <v>12.9</v>
      </c>
      <c r="Q26" s="60">
        <v>12.6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14.875999999999999</v>
      </c>
      <c r="C30" s="41">
        <v>20.207999999999998</v>
      </c>
      <c r="D30" s="41">
        <v>23.76</v>
      </c>
      <c r="E30" s="315">
        <v>25.128</v>
      </c>
      <c r="F30" s="316"/>
      <c r="G30" s="55">
        <v>11.968</v>
      </c>
      <c r="H30" s="41">
        <v>13.987</v>
      </c>
      <c r="I30" s="41">
        <v>24.503</v>
      </c>
      <c r="J30" s="315">
        <v>32.835999999999999</v>
      </c>
      <c r="K30" s="317"/>
      <c r="L30" s="316"/>
      <c r="M30" s="55">
        <v>3.952</v>
      </c>
      <c r="N30" s="41">
        <v>5.984</v>
      </c>
      <c r="O30" s="315">
        <v>9.5299999999999994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50</v>
      </c>
      <c r="D32" s="40">
        <v>25</v>
      </c>
      <c r="E32" s="40">
        <v>10</v>
      </c>
      <c r="F32" s="66">
        <v>10</v>
      </c>
      <c r="G32" s="39">
        <v>15</v>
      </c>
      <c r="H32" s="40">
        <v>750</v>
      </c>
      <c r="I32" s="40">
        <v>4000</v>
      </c>
      <c r="J32" s="40">
        <v>20</v>
      </c>
      <c r="K32" s="40">
        <v>20</v>
      </c>
      <c r="L32" s="45">
        <v>12</v>
      </c>
      <c r="M32" s="39">
        <v>200</v>
      </c>
      <c r="N32" s="40">
        <v>200</v>
      </c>
      <c r="O32" s="40">
        <v>110</v>
      </c>
      <c r="P32" s="40">
        <v>100</v>
      </c>
      <c r="Q32" s="45">
        <v>100</v>
      </c>
      <c r="R32" s="52"/>
    </row>
    <row r="33" spans="1:18" ht="11.25" customHeight="1" thickBot="1" x14ac:dyDescent="0.2">
      <c r="A33" s="90" t="s">
        <v>28</v>
      </c>
      <c r="B33" s="104">
        <v>25.4</v>
      </c>
      <c r="C33" s="93">
        <v>26.8</v>
      </c>
      <c r="D33" s="93">
        <v>18.2</v>
      </c>
      <c r="E33" s="93">
        <v>14.9</v>
      </c>
      <c r="F33" s="94">
        <v>14.4</v>
      </c>
      <c r="G33" s="104">
        <v>42.2</v>
      </c>
      <c r="H33" s="93">
        <v>103.8</v>
      </c>
      <c r="I33" s="93">
        <v>218</v>
      </c>
      <c r="J33" s="93">
        <v>27.5</v>
      </c>
      <c r="K33" s="93">
        <v>26.7</v>
      </c>
      <c r="L33" s="98">
        <v>26</v>
      </c>
      <c r="M33" s="93">
        <v>31.8</v>
      </c>
      <c r="N33" s="93">
        <v>30.7</v>
      </c>
      <c r="O33" s="93">
        <v>29.3</v>
      </c>
      <c r="P33" s="93">
        <v>29.5</v>
      </c>
      <c r="Q33" s="98">
        <v>29.8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18.949000000000002</v>
      </c>
      <c r="C37" s="196">
        <v>22.542999999999999</v>
      </c>
      <c r="D37" s="196">
        <v>23.411999999999999</v>
      </c>
      <c r="E37" s="196">
        <v>23.65</v>
      </c>
      <c r="F37" s="196">
        <v>25.785</v>
      </c>
      <c r="G37" s="328">
        <v>36.055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2200</v>
      </c>
      <c r="D39" s="116">
        <v>1200</v>
      </c>
      <c r="E39" s="116">
        <v>600</v>
      </c>
      <c r="F39" s="116">
        <v>1700</v>
      </c>
      <c r="G39" s="116">
        <v>800</v>
      </c>
      <c r="H39" s="116">
        <v>1200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1100</v>
      </c>
      <c r="N39" s="40">
        <v>200</v>
      </c>
      <c r="O39" s="40">
        <v>2500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100.7</v>
      </c>
      <c r="C40" s="123">
        <v>137.5</v>
      </c>
      <c r="D40" s="214">
        <v>104</v>
      </c>
      <c r="E40" s="214">
        <v>81</v>
      </c>
      <c r="F40" s="205">
        <v>129</v>
      </c>
      <c r="G40" s="123">
        <v>61.9</v>
      </c>
      <c r="H40" s="123">
        <v>78.3</v>
      </c>
      <c r="I40" s="214">
        <v>81.599999999999994</v>
      </c>
      <c r="J40" s="124" t="s">
        <v>272</v>
      </c>
      <c r="K40" s="124" t="s">
        <v>272</v>
      </c>
      <c r="L40" s="172" t="s">
        <v>272</v>
      </c>
      <c r="M40" s="104">
        <v>63.3</v>
      </c>
      <c r="N40" s="93">
        <v>35.200000000000003</v>
      </c>
      <c r="O40" s="93">
        <v>90.2</v>
      </c>
      <c r="P40" s="98">
        <v>54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32">
        <v>5.0220000000000002</v>
      </c>
      <c r="K44" s="79">
        <v>10.837</v>
      </c>
      <c r="L44" s="293">
        <v>20.611000000000001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32.5</v>
      </c>
      <c r="K47" s="49">
        <v>28.5</v>
      </c>
      <c r="L47" s="49">
        <v>26.8</v>
      </c>
      <c r="M47" s="49">
        <v>26.3</v>
      </c>
      <c r="N47" s="114">
        <v>26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17.440000000000001</v>
      </c>
      <c r="D51" s="294"/>
      <c r="E51" s="295"/>
      <c r="F51" s="307">
        <v>17.779</v>
      </c>
      <c r="G51" s="294"/>
      <c r="H51" s="308"/>
      <c r="I51" s="293">
        <v>7.423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377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250</v>
      </c>
      <c r="E53" s="80" t="s">
        <v>29</v>
      </c>
      <c r="F53" s="39" t="s">
        <v>273</v>
      </c>
      <c r="G53" s="73">
        <v>160</v>
      </c>
      <c r="H53" s="73">
        <v>160</v>
      </c>
      <c r="I53" s="40">
        <v>120</v>
      </c>
      <c r="J53" s="40">
        <v>200</v>
      </c>
      <c r="K53" s="45">
        <v>380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39.4</v>
      </c>
      <c r="D54" s="74">
        <v>39</v>
      </c>
      <c r="E54" s="75" t="s">
        <v>29</v>
      </c>
      <c r="F54" s="67" t="s">
        <v>273</v>
      </c>
      <c r="G54" s="105">
        <v>23.1</v>
      </c>
      <c r="H54" s="99">
        <v>23.4</v>
      </c>
      <c r="I54" s="59">
        <v>22.1</v>
      </c>
      <c r="J54" s="76">
        <v>23.4</v>
      </c>
      <c r="K54" s="60">
        <v>27.9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7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44102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16.785</v>
      </c>
      <c r="E9" s="293">
        <v>21.773</v>
      </c>
      <c r="F9" s="294"/>
      <c r="G9" s="295"/>
      <c r="H9" s="233" t="s">
        <v>29</v>
      </c>
      <c r="I9" s="81" t="s">
        <v>29</v>
      </c>
      <c r="J9" s="79">
        <v>12.805</v>
      </c>
      <c r="K9" s="293">
        <v>18.841000000000001</v>
      </c>
      <c r="L9" s="294"/>
      <c r="M9" s="295"/>
      <c r="N9" s="78" t="s">
        <v>29</v>
      </c>
      <c r="O9" s="79">
        <v>16.079999999999998</v>
      </c>
      <c r="P9" s="293">
        <v>23.841000000000001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320</v>
      </c>
      <c r="F11" s="40">
        <v>350</v>
      </c>
      <c r="G11" s="45">
        <v>310</v>
      </c>
      <c r="H11" s="39" t="s">
        <v>29</v>
      </c>
      <c r="I11" s="40" t="s">
        <v>29</v>
      </c>
      <c r="J11" s="40">
        <v>330</v>
      </c>
      <c r="K11" s="40">
        <v>200</v>
      </c>
      <c r="L11" s="40">
        <v>200</v>
      </c>
      <c r="M11" s="45">
        <v>200</v>
      </c>
      <c r="N11" s="39" t="s">
        <v>29</v>
      </c>
      <c r="O11" s="40">
        <v>140</v>
      </c>
      <c r="P11" s="40">
        <v>120</v>
      </c>
      <c r="Q11" s="40">
        <v>500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45.7</v>
      </c>
      <c r="E12" s="95">
        <v>45.3</v>
      </c>
      <c r="F12" s="95">
        <v>46.9</v>
      </c>
      <c r="G12" s="179">
        <v>48.1</v>
      </c>
      <c r="H12" s="46" t="s">
        <v>29</v>
      </c>
      <c r="I12" s="47" t="s">
        <v>29</v>
      </c>
      <c r="J12" s="74">
        <v>36.299999999999997</v>
      </c>
      <c r="K12" s="95">
        <v>32.700000000000003</v>
      </c>
      <c r="L12" s="95">
        <v>32.6</v>
      </c>
      <c r="M12" s="96">
        <v>32.6</v>
      </c>
      <c r="N12" s="46" t="s">
        <v>29</v>
      </c>
      <c r="O12" s="74">
        <v>26.1</v>
      </c>
      <c r="P12" s="74">
        <v>25.4</v>
      </c>
      <c r="Q12" s="74">
        <v>33.799999999999997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3.5049999999999999</v>
      </c>
      <c r="C16" s="138">
        <v>10.443</v>
      </c>
      <c r="D16" s="234">
        <v>19.27</v>
      </c>
      <c r="E16" s="79">
        <v>22.26</v>
      </c>
      <c r="F16" s="293">
        <v>26.256</v>
      </c>
      <c r="G16" s="294"/>
      <c r="H16" s="295"/>
      <c r="I16" s="78">
        <v>9.2569999999999997</v>
      </c>
      <c r="J16" s="79">
        <v>17.234000000000002</v>
      </c>
      <c r="K16" s="79">
        <v>20.04</v>
      </c>
      <c r="L16" s="321">
        <v>22.385999999999999</v>
      </c>
      <c r="M16" s="322"/>
      <c r="N16" s="323"/>
      <c r="O16" s="307">
        <v>20.122</v>
      </c>
      <c r="P16" s="308"/>
      <c r="Q16" s="80">
        <v>16.759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40</v>
      </c>
      <c r="C18" s="140">
        <v>15</v>
      </c>
      <c r="D18" s="73">
        <v>3300</v>
      </c>
      <c r="E18" s="40">
        <v>2500</v>
      </c>
      <c r="F18" s="40">
        <v>12</v>
      </c>
      <c r="G18" s="40">
        <v>12</v>
      </c>
      <c r="H18" s="45">
        <v>12</v>
      </c>
      <c r="I18" s="40">
        <v>30</v>
      </c>
      <c r="J18" s="40">
        <v>250</v>
      </c>
      <c r="K18" s="40">
        <v>2300</v>
      </c>
      <c r="L18" s="40">
        <v>10</v>
      </c>
      <c r="M18" s="40">
        <v>10</v>
      </c>
      <c r="N18" s="40">
        <v>10</v>
      </c>
      <c r="O18" s="39">
        <v>400</v>
      </c>
      <c r="P18" s="40">
        <v>420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20.7</v>
      </c>
      <c r="C19" s="93">
        <v>23.4</v>
      </c>
      <c r="D19" s="93">
        <v>74.400000000000006</v>
      </c>
      <c r="E19" s="93">
        <v>57.8</v>
      </c>
      <c r="F19" s="76">
        <v>15.4</v>
      </c>
      <c r="G19" s="76">
        <v>15.1</v>
      </c>
      <c r="H19" s="109">
        <v>15</v>
      </c>
      <c r="I19" s="93">
        <v>27</v>
      </c>
      <c r="J19" s="93">
        <v>32.6</v>
      </c>
      <c r="K19" s="93">
        <v>60.1</v>
      </c>
      <c r="L19" s="76">
        <v>16.600000000000001</v>
      </c>
      <c r="M19" s="76">
        <v>16.3</v>
      </c>
      <c r="N19" s="110">
        <v>16.3</v>
      </c>
      <c r="O19" s="111">
        <v>51.7</v>
      </c>
      <c r="P19" s="76">
        <v>52.5</v>
      </c>
      <c r="Q19" s="97">
        <v>41.1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6.0149999999999997</v>
      </c>
      <c r="C23" s="293">
        <v>12.084</v>
      </c>
      <c r="D23" s="294"/>
      <c r="E23" s="295"/>
      <c r="F23" s="78">
        <v>6.3579999999999997</v>
      </c>
      <c r="G23" s="79">
        <v>7.85</v>
      </c>
      <c r="H23" s="293">
        <v>7.8380000000000001</v>
      </c>
      <c r="I23" s="294"/>
      <c r="J23" s="295"/>
      <c r="K23" s="78">
        <v>22.74</v>
      </c>
      <c r="L23" s="79">
        <v>29.375</v>
      </c>
      <c r="M23" s="102">
        <v>27.95</v>
      </c>
      <c r="N23" s="79">
        <v>33.988</v>
      </c>
      <c r="O23" s="293">
        <v>41.212000000000003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25</v>
      </c>
      <c r="D25" s="40">
        <v>25</v>
      </c>
      <c r="E25" s="45">
        <v>20</v>
      </c>
      <c r="F25" s="39">
        <v>140</v>
      </c>
      <c r="G25" s="40">
        <v>1100</v>
      </c>
      <c r="H25" s="40">
        <v>20</v>
      </c>
      <c r="I25" s="40">
        <v>15</v>
      </c>
      <c r="J25" s="66">
        <v>15</v>
      </c>
      <c r="K25" s="39" t="s">
        <v>273</v>
      </c>
      <c r="L25" s="40">
        <v>300</v>
      </c>
      <c r="M25" s="71">
        <v>3600</v>
      </c>
      <c r="N25" s="40">
        <v>1700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27.9</v>
      </c>
      <c r="C26" s="59">
        <v>24.1</v>
      </c>
      <c r="D26" s="59">
        <v>23.8</v>
      </c>
      <c r="E26" s="60">
        <v>23.4</v>
      </c>
      <c r="F26" s="61">
        <v>30</v>
      </c>
      <c r="G26" s="49">
        <v>52.5</v>
      </c>
      <c r="H26" s="59">
        <v>20</v>
      </c>
      <c r="I26" s="59">
        <v>18.5</v>
      </c>
      <c r="J26" s="62">
        <v>18.3</v>
      </c>
      <c r="K26" s="112" t="s">
        <v>273</v>
      </c>
      <c r="L26" s="49">
        <v>54.8</v>
      </c>
      <c r="M26" s="113">
        <v>137.4</v>
      </c>
      <c r="N26" s="49">
        <v>81</v>
      </c>
      <c r="O26" s="59">
        <v>19.600000000000001</v>
      </c>
      <c r="P26" s="59">
        <v>18.8</v>
      </c>
      <c r="Q26" s="60">
        <v>18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14.865</v>
      </c>
      <c r="C30" s="41">
        <v>20.193000000000001</v>
      </c>
      <c r="D30" s="41">
        <v>23.783999999999999</v>
      </c>
      <c r="E30" s="315">
        <v>25.111999999999998</v>
      </c>
      <c r="F30" s="316"/>
      <c r="G30" s="55">
        <v>11.962999999999999</v>
      </c>
      <c r="H30" s="41">
        <v>13.961</v>
      </c>
      <c r="I30" s="41">
        <v>24.501000000000001</v>
      </c>
      <c r="J30" s="315">
        <v>32.393000000000001</v>
      </c>
      <c r="K30" s="317"/>
      <c r="L30" s="316"/>
      <c r="M30" s="55">
        <v>2.5379999999999998</v>
      </c>
      <c r="N30" s="41">
        <v>5.4180000000000001</v>
      </c>
      <c r="O30" s="315">
        <v>9.3219999999999992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50</v>
      </c>
      <c r="D32" s="40">
        <v>25</v>
      </c>
      <c r="E32" s="40">
        <v>12</v>
      </c>
      <c r="F32" s="66">
        <v>10</v>
      </c>
      <c r="G32" s="39">
        <v>10</v>
      </c>
      <c r="H32" s="40">
        <v>350</v>
      </c>
      <c r="I32" s="40">
        <v>3000</v>
      </c>
      <c r="J32" s="40">
        <v>25</v>
      </c>
      <c r="K32" s="40">
        <v>15</v>
      </c>
      <c r="L32" s="45">
        <v>15</v>
      </c>
      <c r="M32" s="39">
        <v>200</v>
      </c>
      <c r="N32" s="40">
        <v>200</v>
      </c>
      <c r="O32" s="40">
        <v>100</v>
      </c>
      <c r="P32" s="40">
        <v>150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34.5</v>
      </c>
      <c r="C33" s="93">
        <v>34</v>
      </c>
      <c r="D33" s="93">
        <v>22.7</v>
      </c>
      <c r="E33" s="93">
        <v>16.3</v>
      </c>
      <c r="F33" s="94">
        <v>16.899999999999999</v>
      </c>
      <c r="G33" s="104">
        <v>21.8</v>
      </c>
      <c r="H33" s="93">
        <v>46.2</v>
      </c>
      <c r="I33" s="93">
        <v>158</v>
      </c>
      <c r="J33" s="93">
        <v>18.2</v>
      </c>
      <c r="K33" s="93">
        <v>17.3</v>
      </c>
      <c r="L33" s="98">
        <v>17.399999999999999</v>
      </c>
      <c r="M33" s="93">
        <v>40.1</v>
      </c>
      <c r="N33" s="93">
        <v>33.6</v>
      </c>
      <c r="O33" s="93">
        <v>31.2</v>
      </c>
      <c r="P33" s="93">
        <v>33.6</v>
      </c>
      <c r="Q33" s="98">
        <v>33.5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17.2</v>
      </c>
      <c r="C37" s="196">
        <v>22.265000000000001</v>
      </c>
      <c r="D37" s="196">
        <v>23.398</v>
      </c>
      <c r="E37" s="196">
        <v>23.69</v>
      </c>
      <c r="F37" s="196">
        <v>25.792999999999999</v>
      </c>
      <c r="G37" s="328">
        <v>36.085000000000001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220</v>
      </c>
      <c r="C39" s="116">
        <v>1400</v>
      </c>
      <c r="D39" s="116">
        <v>1000</v>
      </c>
      <c r="E39" s="116">
        <v>450</v>
      </c>
      <c r="F39" s="116">
        <v>1600</v>
      </c>
      <c r="G39" s="116">
        <v>800</v>
      </c>
      <c r="H39" s="116">
        <v>1300</v>
      </c>
      <c r="I39" s="116">
        <v>650</v>
      </c>
      <c r="J39" s="116" t="s">
        <v>273</v>
      </c>
      <c r="K39" s="116" t="s">
        <v>272</v>
      </c>
      <c r="L39" s="171" t="s">
        <v>272</v>
      </c>
      <c r="M39" s="39">
        <v>600</v>
      </c>
      <c r="N39" s="40">
        <v>200</v>
      </c>
      <c r="O39" s="40">
        <v>2700</v>
      </c>
      <c r="P39" s="45">
        <v>600</v>
      </c>
      <c r="Q39" s="53"/>
    </row>
    <row r="40" spans="1:18" ht="11.25" customHeight="1" thickBot="1" x14ac:dyDescent="0.2">
      <c r="A40" s="92" t="s">
        <v>28</v>
      </c>
      <c r="B40" s="197">
        <v>60.9</v>
      </c>
      <c r="C40" s="123">
        <v>119.5</v>
      </c>
      <c r="D40" s="214">
        <v>88.4</v>
      </c>
      <c r="E40" s="214">
        <v>65.900000000000006</v>
      </c>
      <c r="F40" s="205">
        <v>103.4</v>
      </c>
      <c r="G40" s="123">
        <v>87.6</v>
      </c>
      <c r="H40" s="123">
        <v>99.5</v>
      </c>
      <c r="I40" s="214">
        <v>81</v>
      </c>
      <c r="J40" s="124" t="s">
        <v>272</v>
      </c>
      <c r="K40" s="124" t="s">
        <v>272</v>
      </c>
      <c r="L40" s="172" t="s">
        <v>272</v>
      </c>
      <c r="M40" s="104">
        <v>54.7</v>
      </c>
      <c r="N40" s="93">
        <v>37.5</v>
      </c>
      <c r="O40" s="93">
        <v>90.1</v>
      </c>
      <c r="P40" s="98">
        <v>57.3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34">
        <v>4.9429999999999996</v>
      </c>
      <c r="K44" s="79">
        <v>10.763</v>
      </c>
      <c r="L44" s="293">
        <v>20.516999999999999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15</v>
      </c>
      <c r="M46" s="40">
        <v>12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25.8</v>
      </c>
      <c r="K47" s="49">
        <v>22.6</v>
      </c>
      <c r="L47" s="49">
        <v>21.8</v>
      </c>
      <c r="M47" s="49">
        <v>21.4</v>
      </c>
      <c r="N47" s="114">
        <v>21.4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17.094999999999999</v>
      </c>
      <c r="D51" s="294"/>
      <c r="E51" s="295"/>
      <c r="F51" s="307">
        <v>16.372</v>
      </c>
      <c r="G51" s="294"/>
      <c r="H51" s="308"/>
      <c r="I51" s="293">
        <v>7.4569999999999999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377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280</v>
      </c>
      <c r="D53" s="66">
        <v>220</v>
      </c>
      <c r="E53" s="80" t="s">
        <v>29</v>
      </c>
      <c r="F53" s="39">
        <v>25</v>
      </c>
      <c r="G53" s="73">
        <v>30</v>
      </c>
      <c r="H53" s="73">
        <v>25</v>
      </c>
      <c r="I53" s="40">
        <v>420</v>
      </c>
      <c r="J53" s="40">
        <v>400</v>
      </c>
      <c r="K53" s="45">
        <v>380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39.4</v>
      </c>
      <c r="D54" s="74">
        <v>39</v>
      </c>
      <c r="E54" s="75" t="s">
        <v>29</v>
      </c>
      <c r="F54" s="67">
        <v>16.100000000000001</v>
      </c>
      <c r="G54" s="105">
        <v>15.7</v>
      </c>
      <c r="H54" s="99">
        <v>15.3</v>
      </c>
      <c r="I54" s="59">
        <v>39.1</v>
      </c>
      <c r="J54" s="76">
        <v>38.6</v>
      </c>
      <c r="K54" s="60">
        <v>37.9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25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44109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16.498000000000001</v>
      </c>
      <c r="E9" s="293">
        <v>21.824000000000002</v>
      </c>
      <c r="F9" s="294"/>
      <c r="G9" s="295"/>
      <c r="H9" s="235" t="s">
        <v>29</v>
      </c>
      <c r="I9" s="81" t="s">
        <v>29</v>
      </c>
      <c r="J9" s="79">
        <v>13.005000000000001</v>
      </c>
      <c r="K9" s="293">
        <v>18.992000000000001</v>
      </c>
      <c r="L9" s="294"/>
      <c r="M9" s="295"/>
      <c r="N9" s="78" t="s">
        <v>29</v>
      </c>
      <c r="O9" s="79">
        <v>16.065000000000001</v>
      </c>
      <c r="P9" s="293">
        <v>23.73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300</v>
      </c>
      <c r="F11" s="40">
        <v>300</v>
      </c>
      <c r="G11" s="45">
        <v>300</v>
      </c>
      <c r="H11" s="39" t="s">
        <v>29</v>
      </c>
      <c r="I11" s="40" t="s">
        <v>29</v>
      </c>
      <c r="J11" s="40">
        <v>320</v>
      </c>
      <c r="K11" s="40">
        <v>200</v>
      </c>
      <c r="L11" s="40">
        <v>210</v>
      </c>
      <c r="M11" s="45">
        <v>200</v>
      </c>
      <c r="N11" s="39" t="s">
        <v>29</v>
      </c>
      <c r="O11" s="40">
        <v>130</v>
      </c>
      <c r="P11" s="40">
        <v>120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50.4</v>
      </c>
      <c r="E12" s="95">
        <v>53</v>
      </c>
      <c r="F12" s="95">
        <v>54.2</v>
      </c>
      <c r="G12" s="179">
        <v>54.6</v>
      </c>
      <c r="H12" s="46" t="s">
        <v>29</v>
      </c>
      <c r="I12" s="47" t="s">
        <v>29</v>
      </c>
      <c r="J12" s="74">
        <v>30.5</v>
      </c>
      <c r="K12" s="95">
        <v>30.6</v>
      </c>
      <c r="L12" s="95">
        <v>28.5</v>
      </c>
      <c r="M12" s="96">
        <v>28.4</v>
      </c>
      <c r="N12" s="46" t="s">
        <v>29</v>
      </c>
      <c r="O12" s="74">
        <v>27.5</v>
      </c>
      <c r="P12" s="74">
        <v>28.6</v>
      </c>
      <c r="Q12" s="74">
        <v>30.3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4.1639999999999997</v>
      </c>
      <c r="C16" s="138">
        <v>10.5</v>
      </c>
      <c r="D16" s="236">
        <v>19.28</v>
      </c>
      <c r="E16" s="79">
        <v>22.114999999999998</v>
      </c>
      <c r="F16" s="293">
        <v>26.259</v>
      </c>
      <c r="G16" s="294"/>
      <c r="H16" s="295"/>
      <c r="I16" s="78">
        <v>8.1050000000000004</v>
      </c>
      <c r="J16" s="79">
        <v>16.742000000000001</v>
      </c>
      <c r="K16" s="79">
        <v>20.013000000000002</v>
      </c>
      <c r="L16" s="321">
        <v>22.401</v>
      </c>
      <c r="M16" s="322"/>
      <c r="N16" s="323"/>
      <c r="O16" s="307">
        <v>20.16</v>
      </c>
      <c r="P16" s="308"/>
      <c r="Q16" s="80">
        <v>17.137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3300</v>
      </c>
      <c r="E18" s="40">
        <v>2600</v>
      </c>
      <c r="F18" s="40">
        <v>12</v>
      </c>
      <c r="G18" s="40">
        <v>12</v>
      </c>
      <c r="H18" s="45">
        <v>12</v>
      </c>
      <c r="I18" s="40">
        <v>30</v>
      </c>
      <c r="J18" s="40">
        <v>250</v>
      </c>
      <c r="K18" s="40">
        <v>2100</v>
      </c>
      <c r="L18" s="40">
        <v>12</v>
      </c>
      <c r="M18" s="40">
        <v>10</v>
      </c>
      <c r="N18" s="40">
        <v>10</v>
      </c>
      <c r="O18" s="39">
        <v>400</v>
      </c>
      <c r="P18" s="40">
        <v>400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18.7</v>
      </c>
      <c r="D19" s="93">
        <v>69.400000000000006</v>
      </c>
      <c r="E19" s="93">
        <v>64</v>
      </c>
      <c r="F19" s="76">
        <v>16</v>
      </c>
      <c r="G19" s="76">
        <v>17.5</v>
      </c>
      <c r="H19" s="109">
        <v>15.2</v>
      </c>
      <c r="I19" s="93">
        <v>24.9</v>
      </c>
      <c r="J19" s="93">
        <v>29.2</v>
      </c>
      <c r="K19" s="93">
        <v>51.9</v>
      </c>
      <c r="L19" s="76">
        <v>26</v>
      </c>
      <c r="M19" s="76">
        <v>16.2</v>
      </c>
      <c r="N19" s="110">
        <v>16</v>
      </c>
      <c r="O19" s="111">
        <v>55.6</v>
      </c>
      <c r="P19" s="76">
        <v>55.8</v>
      </c>
      <c r="Q19" s="97">
        <v>45.5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7.1420000000000003</v>
      </c>
      <c r="C23" s="293">
        <v>12.17</v>
      </c>
      <c r="D23" s="294"/>
      <c r="E23" s="295"/>
      <c r="F23" s="78">
        <v>6.5030000000000001</v>
      </c>
      <c r="G23" s="79">
        <v>7.8789999999999996</v>
      </c>
      <c r="H23" s="293">
        <v>7.8680000000000003</v>
      </c>
      <c r="I23" s="294"/>
      <c r="J23" s="295"/>
      <c r="K23" s="78">
        <v>22.736999999999998</v>
      </c>
      <c r="L23" s="79">
        <v>29.43</v>
      </c>
      <c r="M23" s="102">
        <v>27.927</v>
      </c>
      <c r="N23" s="79">
        <v>33.966000000000001</v>
      </c>
      <c r="O23" s="293">
        <v>41.146000000000001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20</v>
      </c>
      <c r="D25" s="40">
        <v>25</v>
      </c>
      <c r="E25" s="45">
        <v>20</v>
      </c>
      <c r="F25" s="39">
        <v>400</v>
      </c>
      <c r="G25" s="40">
        <v>1100</v>
      </c>
      <c r="H25" s="40">
        <v>20</v>
      </c>
      <c r="I25" s="40">
        <v>15</v>
      </c>
      <c r="J25" s="66">
        <v>15</v>
      </c>
      <c r="K25" s="39" t="s">
        <v>273</v>
      </c>
      <c r="L25" s="40">
        <v>290</v>
      </c>
      <c r="M25" s="71">
        <v>3800</v>
      </c>
      <c r="N25" s="40">
        <v>1700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27.5</v>
      </c>
      <c r="C26" s="59">
        <v>22.4</v>
      </c>
      <c r="D26" s="59">
        <v>21.6</v>
      </c>
      <c r="E26" s="60">
        <v>21.5</v>
      </c>
      <c r="F26" s="61">
        <v>29.7</v>
      </c>
      <c r="G26" s="49">
        <v>39</v>
      </c>
      <c r="H26" s="59">
        <v>22</v>
      </c>
      <c r="I26" s="59">
        <v>16.100000000000001</v>
      </c>
      <c r="J26" s="62">
        <v>15.2</v>
      </c>
      <c r="K26" s="112" t="s">
        <v>273</v>
      </c>
      <c r="L26" s="49">
        <v>27.2</v>
      </c>
      <c r="M26" s="113">
        <v>157.5</v>
      </c>
      <c r="N26" s="49">
        <v>50.7</v>
      </c>
      <c r="O26" s="59">
        <v>13.2</v>
      </c>
      <c r="P26" s="59">
        <v>12.7</v>
      </c>
      <c r="Q26" s="60">
        <v>12.6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14.85</v>
      </c>
      <c r="C30" s="41">
        <v>20.228000000000002</v>
      </c>
      <c r="D30" s="41">
        <v>23.811</v>
      </c>
      <c r="E30" s="315">
        <v>25.13</v>
      </c>
      <c r="F30" s="316"/>
      <c r="G30" s="55">
        <v>11.912000000000001</v>
      </c>
      <c r="H30" s="41">
        <v>13.948</v>
      </c>
      <c r="I30" s="41">
        <v>24.437999999999999</v>
      </c>
      <c r="J30" s="315">
        <v>32.366</v>
      </c>
      <c r="K30" s="317"/>
      <c r="L30" s="316"/>
      <c r="M30" s="55">
        <v>3.19</v>
      </c>
      <c r="N30" s="41">
        <v>5.18</v>
      </c>
      <c r="O30" s="315">
        <v>9.4030000000000005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50</v>
      </c>
      <c r="D32" s="40">
        <v>25</v>
      </c>
      <c r="E32" s="40">
        <v>10</v>
      </c>
      <c r="F32" s="66">
        <v>10</v>
      </c>
      <c r="G32" s="39">
        <v>10</v>
      </c>
      <c r="H32" s="40">
        <v>480</v>
      </c>
      <c r="I32" s="40">
        <v>4000</v>
      </c>
      <c r="J32" s="40">
        <v>25</v>
      </c>
      <c r="K32" s="40">
        <v>25</v>
      </c>
      <c r="L32" s="45">
        <v>15</v>
      </c>
      <c r="M32" s="39">
        <v>220</v>
      </c>
      <c r="N32" s="40">
        <v>190</v>
      </c>
      <c r="O32" s="40">
        <v>90</v>
      </c>
      <c r="P32" s="40">
        <v>110</v>
      </c>
      <c r="Q32" s="45">
        <v>100</v>
      </c>
      <c r="R32" s="52"/>
    </row>
    <row r="33" spans="1:18" ht="11.25" customHeight="1" thickBot="1" x14ac:dyDescent="0.2">
      <c r="A33" s="90" t="s">
        <v>28</v>
      </c>
      <c r="B33" s="104">
        <v>23.9</v>
      </c>
      <c r="C33" s="93">
        <v>24.6</v>
      </c>
      <c r="D33" s="93">
        <v>17</v>
      </c>
      <c r="E33" s="93">
        <v>13.5</v>
      </c>
      <c r="F33" s="94">
        <v>13.4</v>
      </c>
      <c r="G33" s="104">
        <v>17.2</v>
      </c>
      <c r="H33" s="93">
        <v>69.2</v>
      </c>
      <c r="I33" s="93">
        <v>170.7</v>
      </c>
      <c r="J33" s="93">
        <v>25.9</v>
      </c>
      <c r="K33" s="93">
        <v>24.6</v>
      </c>
      <c r="L33" s="98">
        <v>23.1</v>
      </c>
      <c r="M33" s="93">
        <v>31.9</v>
      </c>
      <c r="N33" s="93">
        <v>29.1</v>
      </c>
      <c r="O33" s="93">
        <v>27.2</v>
      </c>
      <c r="P33" s="93">
        <v>28.3</v>
      </c>
      <c r="Q33" s="98">
        <v>27.6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17.899999999999999</v>
      </c>
      <c r="C37" s="196">
        <v>22.175000000000001</v>
      </c>
      <c r="D37" s="196">
        <v>23.437999999999999</v>
      </c>
      <c r="E37" s="196">
        <v>23.582999999999998</v>
      </c>
      <c r="F37" s="196">
        <v>25.811</v>
      </c>
      <c r="G37" s="328">
        <v>36.122999999999998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300</v>
      </c>
      <c r="C39" s="116">
        <v>1400</v>
      </c>
      <c r="D39" s="116">
        <v>1200</v>
      </c>
      <c r="E39" s="116">
        <v>500</v>
      </c>
      <c r="F39" s="116">
        <v>1800</v>
      </c>
      <c r="G39" s="116">
        <v>600</v>
      </c>
      <c r="H39" s="116">
        <v>1100</v>
      </c>
      <c r="I39" s="116">
        <v>1000</v>
      </c>
      <c r="J39" s="116" t="s">
        <v>273</v>
      </c>
      <c r="K39" s="116" t="s">
        <v>272</v>
      </c>
      <c r="L39" s="171" t="s">
        <v>272</v>
      </c>
      <c r="M39" s="39">
        <v>550</v>
      </c>
      <c r="N39" s="40">
        <v>200</v>
      </c>
      <c r="O39" s="40">
        <v>2700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97">
        <v>76.099999999999994</v>
      </c>
      <c r="C40" s="214">
        <v>131</v>
      </c>
      <c r="D40" s="214">
        <v>112.5</v>
      </c>
      <c r="E40" s="214">
        <v>79.3</v>
      </c>
      <c r="F40" s="205">
        <v>130.9</v>
      </c>
      <c r="G40" s="123">
        <v>79.900000000000006</v>
      </c>
      <c r="H40" s="123">
        <v>85.7</v>
      </c>
      <c r="I40" s="214">
        <v>86.7</v>
      </c>
      <c r="J40" s="124" t="s">
        <v>272</v>
      </c>
      <c r="K40" s="124" t="s">
        <v>272</v>
      </c>
      <c r="L40" s="172" t="s">
        <v>272</v>
      </c>
      <c r="M40" s="104">
        <v>41.2</v>
      </c>
      <c r="N40" s="93">
        <v>32</v>
      </c>
      <c r="O40" s="93">
        <v>92</v>
      </c>
      <c r="P40" s="98">
        <v>51.7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36">
        <v>4.9379999999999997</v>
      </c>
      <c r="K44" s="79">
        <v>10.752000000000001</v>
      </c>
      <c r="L44" s="293">
        <v>20.509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10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28.6</v>
      </c>
      <c r="K47" s="49">
        <v>25.2</v>
      </c>
      <c r="L47" s="49">
        <v>24</v>
      </c>
      <c r="M47" s="49">
        <v>23.4</v>
      </c>
      <c r="N47" s="114">
        <v>23.2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17.398</v>
      </c>
      <c r="D51" s="294"/>
      <c r="E51" s="295"/>
      <c r="F51" s="307">
        <v>17.510999999999999</v>
      </c>
      <c r="G51" s="294"/>
      <c r="H51" s="308"/>
      <c r="I51" s="293">
        <v>7.5149999999999997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382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270</v>
      </c>
      <c r="D53" s="66">
        <v>210</v>
      </c>
      <c r="E53" s="80" t="s">
        <v>29</v>
      </c>
      <c r="F53" s="39" t="s">
        <v>273</v>
      </c>
      <c r="G53" s="73">
        <v>210</v>
      </c>
      <c r="H53" s="73">
        <v>210</v>
      </c>
      <c r="I53" s="40">
        <v>150</v>
      </c>
      <c r="J53" s="40">
        <v>210</v>
      </c>
      <c r="K53" s="45">
        <v>380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37.299999999999997</v>
      </c>
      <c r="D54" s="74">
        <v>36.5</v>
      </c>
      <c r="E54" s="75" t="s">
        <v>29</v>
      </c>
      <c r="F54" s="67" t="s">
        <v>273</v>
      </c>
      <c r="G54" s="105">
        <v>26.8</v>
      </c>
      <c r="H54" s="99">
        <v>25.9</v>
      </c>
      <c r="I54" s="59">
        <v>19.3</v>
      </c>
      <c r="J54" s="76">
        <v>22.1</v>
      </c>
      <c r="K54" s="60">
        <v>26.8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7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44117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16.145</v>
      </c>
      <c r="E9" s="293">
        <v>21.605</v>
      </c>
      <c r="F9" s="294"/>
      <c r="G9" s="295"/>
      <c r="H9" s="237" t="s">
        <v>29</v>
      </c>
      <c r="I9" s="81" t="s">
        <v>29</v>
      </c>
      <c r="J9" s="79">
        <v>12.273</v>
      </c>
      <c r="K9" s="293">
        <v>18.878</v>
      </c>
      <c r="L9" s="294"/>
      <c r="M9" s="295"/>
      <c r="N9" s="78" t="s">
        <v>29</v>
      </c>
      <c r="O9" s="79">
        <v>16.050999999999998</v>
      </c>
      <c r="P9" s="293">
        <v>23.702000000000002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300</v>
      </c>
      <c r="F11" s="40">
        <v>350</v>
      </c>
      <c r="G11" s="45">
        <v>400</v>
      </c>
      <c r="H11" s="39" t="s">
        <v>29</v>
      </c>
      <c r="I11" s="40" t="s">
        <v>29</v>
      </c>
      <c r="J11" s="40">
        <v>380</v>
      </c>
      <c r="K11" s="40">
        <v>200</v>
      </c>
      <c r="L11" s="40">
        <v>200</v>
      </c>
      <c r="M11" s="45">
        <v>200</v>
      </c>
      <c r="N11" s="39" t="s">
        <v>29</v>
      </c>
      <c r="O11" s="40">
        <v>150</v>
      </c>
      <c r="P11" s="40">
        <v>110</v>
      </c>
      <c r="Q11" s="40">
        <v>700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80.900000000000006</v>
      </c>
      <c r="E12" s="95">
        <v>74.5</v>
      </c>
      <c r="F12" s="95">
        <v>74.099999999999994</v>
      </c>
      <c r="G12" s="179">
        <v>76</v>
      </c>
      <c r="H12" s="46" t="s">
        <v>29</v>
      </c>
      <c r="I12" s="47" t="s">
        <v>29</v>
      </c>
      <c r="J12" s="74">
        <v>42.4</v>
      </c>
      <c r="K12" s="95">
        <v>38.1</v>
      </c>
      <c r="L12" s="95">
        <v>37.9</v>
      </c>
      <c r="M12" s="96">
        <v>38.1</v>
      </c>
      <c r="N12" s="46" t="s">
        <v>29</v>
      </c>
      <c r="O12" s="74">
        <v>35.1</v>
      </c>
      <c r="P12" s="74">
        <v>34.200000000000003</v>
      </c>
      <c r="Q12" s="74">
        <v>51.4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3.1040000000000001</v>
      </c>
      <c r="C16" s="138">
        <v>9.5399999999999991</v>
      </c>
      <c r="D16" s="238">
        <v>19.259</v>
      </c>
      <c r="E16" s="79">
        <v>22.01</v>
      </c>
      <c r="F16" s="293">
        <v>25.896999999999998</v>
      </c>
      <c r="G16" s="294"/>
      <c r="H16" s="295"/>
      <c r="I16" s="78">
        <v>4.1369999999999996</v>
      </c>
      <c r="J16" s="79">
        <v>15.551</v>
      </c>
      <c r="K16" s="79">
        <v>19.847999999999999</v>
      </c>
      <c r="L16" s="321">
        <v>22.126999999999999</v>
      </c>
      <c r="M16" s="322"/>
      <c r="N16" s="323"/>
      <c r="O16" s="307">
        <v>19.492999999999999</v>
      </c>
      <c r="P16" s="308"/>
      <c r="Q16" s="80">
        <v>15.551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10</v>
      </c>
      <c r="D18" s="73">
        <v>3300</v>
      </c>
      <c r="E18" s="40">
        <v>2400</v>
      </c>
      <c r="F18" s="40">
        <v>15</v>
      </c>
      <c r="G18" s="40">
        <v>15</v>
      </c>
      <c r="H18" s="45">
        <v>15</v>
      </c>
      <c r="I18" s="40">
        <v>12</v>
      </c>
      <c r="J18" s="40">
        <v>150</v>
      </c>
      <c r="K18" s="40">
        <v>2000</v>
      </c>
      <c r="L18" s="40">
        <v>10</v>
      </c>
      <c r="M18" s="40">
        <v>10</v>
      </c>
      <c r="N18" s="40">
        <v>10</v>
      </c>
      <c r="O18" s="39">
        <v>420</v>
      </c>
      <c r="P18" s="40">
        <v>350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18.600000000000001</v>
      </c>
      <c r="C19" s="93">
        <v>22.6</v>
      </c>
      <c r="D19" s="93">
        <v>75.8</v>
      </c>
      <c r="E19" s="93">
        <v>72.7</v>
      </c>
      <c r="F19" s="76">
        <v>18.899999999999999</v>
      </c>
      <c r="G19" s="76">
        <v>18</v>
      </c>
      <c r="H19" s="109">
        <v>17.7</v>
      </c>
      <c r="I19" s="93">
        <v>30.2</v>
      </c>
      <c r="J19" s="93">
        <v>38.4</v>
      </c>
      <c r="K19" s="93">
        <v>74.099999999999994</v>
      </c>
      <c r="L19" s="76">
        <v>20.7</v>
      </c>
      <c r="M19" s="76">
        <v>20.399999999999999</v>
      </c>
      <c r="N19" s="110">
        <v>19.8</v>
      </c>
      <c r="O19" s="111">
        <v>70.900000000000006</v>
      </c>
      <c r="P19" s="76">
        <v>71.599999999999994</v>
      </c>
      <c r="Q19" s="97">
        <v>56.4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4.4690000000000003</v>
      </c>
      <c r="C23" s="293">
        <v>11.763999999999999</v>
      </c>
      <c r="D23" s="294"/>
      <c r="E23" s="295"/>
      <c r="F23" s="78">
        <v>6.1109999999999998</v>
      </c>
      <c r="G23" s="79">
        <v>7.7089999999999996</v>
      </c>
      <c r="H23" s="293">
        <v>7.1360000000000001</v>
      </c>
      <c r="I23" s="294"/>
      <c r="J23" s="295"/>
      <c r="K23" s="78">
        <v>22.73</v>
      </c>
      <c r="L23" s="79">
        <v>29.474</v>
      </c>
      <c r="M23" s="102">
        <v>27.99</v>
      </c>
      <c r="N23" s="79">
        <v>34.006</v>
      </c>
      <c r="O23" s="293">
        <v>40.792999999999999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20</v>
      </c>
      <c r="D25" s="40">
        <v>20</v>
      </c>
      <c r="E25" s="45">
        <v>25</v>
      </c>
      <c r="F25" s="39">
        <v>300</v>
      </c>
      <c r="G25" s="40">
        <v>1100</v>
      </c>
      <c r="H25" s="40">
        <v>20</v>
      </c>
      <c r="I25" s="40">
        <v>15</v>
      </c>
      <c r="J25" s="66">
        <v>15</v>
      </c>
      <c r="K25" s="39" t="s">
        <v>273</v>
      </c>
      <c r="L25" s="40">
        <v>320</v>
      </c>
      <c r="M25" s="71">
        <v>3800</v>
      </c>
      <c r="N25" s="40">
        <v>2000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25.9</v>
      </c>
      <c r="C26" s="59">
        <v>25.7</v>
      </c>
      <c r="D26" s="59">
        <v>25.6</v>
      </c>
      <c r="E26" s="60">
        <v>25.5</v>
      </c>
      <c r="F26" s="61">
        <v>24.6</v>
      </c>
      <c r="G26" s="49">
        <v>38.4</v>
      </c>
      <c r="H26" s="59">
        <v>15</v>
      </c>
      <c r="I26" s="59">
        <v>14.3</v>
      </c>
      <c r="J26" s="62">
        <v>14.2</v>
      </c>
      <c r="K26" s="112" t="s">
        <v>273</v>
      </c>
      <c r="L26" s="49">
        <v>26.4</v>
      </c>
      <c r="M26" s="113">
        <v>179.2</v>
      </c>
      <c r="N26" s="49">
        <v>57.4</v>
      </c>
      <c r="O26" s="59">
        <v>12.5</v>
      </c>
      <c r="P26" s="59">
        <v>12</v>
      </c>
      <c r="Q26" s="60">
        <v>11.9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14.593999999999999</v>
      </c>
      <c r="C30" s="41">
        <v>20.032</v>
      </c>
      <c r="D30" s="41">
        <v>23.643000000000001</v>
      </c>
      <c r="E30" s="315">
        <v>24.31</v>
      </c>
      <c r="F30" s="316"/>
      <c r="G30" s="55">
        <v>11.744999999999999</v>
      </c>
      <c r="H30" s="41">
        <v>13.680999999999999</v>
      </c>
      <c r="I30" s="41">
        <v>24.4</v>
      </c>
      <c r="J30" s="315">
        <v>31.802</v>
      </c>
      <c r="K30" s="317"/>
      <c r="L30" s="316"/>
      <c r="M30" s="55">
        <v>1.7929999999999999</v>
      </c>
      <c r="N30" s="41">
        <v>4.2709999999999999</v>
      </c>
      <c r="O30" s="315">
        <v>9.0739999999999998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50</v>
      </c>
      <c r="D32" s="40">
        <v>25</v>
      </c>
      <c r="E32" s="40">
        <v>10</v>
      </c>
      <c r="F32" s="66">
        <v>10</v>
      </c>
      <c r="G32" s="39">
        <v>10</v>
      </c>
      <c r="H32" s="40">
        <v>500</v>
      </c>
      <c r="I32" s="40">
        <v>4000</v>
      </c>
      <c r="J32" s="40">
        <v>30</v>
      </c>
      <c r="K32" s="40">
        <v>25</v>
      </c>
      <c r="L32" s="45">
        <v>15</v>
      </c>
      <c r="M32" s="39">
        <v>150</v>
      </c>
      <c r="N32" s="40">
        <v>190</v>
      </c>
      <c r="O32" s="40">
        <v>100</v>
      </c>
      <c r="P32" s="40">
        <v>120</v>
      </c>
      <c r="Q32" s="45">
        <v>140</v>
      </c>
      <c r="R32" s="52"/>
    </row>
    <row r="33" spans="1:18" ht="11.25" customHeight="1" thickBot="1" x14ac:dyDescent="0.2">
      <c r="A33" s="90" t="s">
        <v>28</v>
      </c>
      <c r="B33" s="104">
        <v>24.9</v>
      </c>
      <c r="C33" s="93">
        <v>24.8</v>
      </c>
      <c r="D33" s="93">
        <v>16.899999999999999</v>
      </c>
      <c r="E33" s="93">
        <v>13.2</v>
      </c>
      <c r="F33" s="94">
        <v>13.4</v>
      </c>
      <c r="G33" s="104">
        <v>34.1</v>
      </c>
      <c r="H33" s="93">
        <v>77.3</v>
      </c>
      <c r="I33" s="93">
        <v>192.6</v>
      </c>
      <c r="J33" s="93">
        <v>29.1</v>
      </c>
      <c r="K33" s="93">
        <v>27.3</v>
      </c>
      <c r="L33" s="98">
        <v>26.3</v>
      </c>
      <c r="M33" s="93">
        <v>38.6</v>
      </c>
      <c r="N33" s="93">
        <v>35.200000000000003</v>
      </c>
      <c r="O33" s="93">
        <v>32.6</v>
      </c>
      <c r="P33" s="93">
        <v>35.299999999999997</v>
      </c>
      <c r="Q33" s="98">
        <v>35.9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15.925000000000001</v>
      </c>
      <c r="C37" s="196">
        <v>21.422000000000001</v>
      </c>
      <c r="D37" s="196">
        <v>22.594999999999999</v>
      </c>
      <c r="E37" s="196">
        <v>22.9</v>
      </c>
      <c r="F37" s="196">
        <v>25.821000000000002</v>
      </c>
      <c r="G37" s="328">
        <v>36.137999999999998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100</v>
      </c>
      <c r="C39" s="116">
        <v>750</v>
      </c>
      <c r="D39" s="116">
        <v>130</v>
      </c>
      <c r="E39" s="116">
        <v>150</v>
      </c>
      <c r="F39" s="116">
        <v>1000</v>
      </c>
      <c r="G39" s="116">
        <v>800</v>
      </c>
      <c r="H39" s="116">
        <v>1000</v>
      </c>
      <c r="I39" s="116">
        <v>1100</v>
      </c>
      <c r="J39" s="116" t="s">
        <v>273</v>
      </c>
      <c r="K39" s="116" t="s">
        <v>272</v>
      </c>
      <c r="L39" s="171" t="s">
        <v>272</v>
      </c>
      <c r="M39" s="39">
        <v>750</v>
      </c>
      <c r="N39" s="40">
        <v>180</v>
      </c>
      <c r="O39" s="40">
        <v>1200</v>
      </c>
      <c r="P39" s="45">
        <v>700</v>
      </c>
      <c r="Q39" s="53"/>
    </row>
    <row r="40" spans="1:18" ht="11.25" customHeight="1" thickBot="1" x14ac:dyDescent="0.2">
      <c r="A40" s="92" t="s">
        <v>28</v>
      </c>
      <c r="B40" s="197">
        <v>36.299999999999997</v>
      </c>
      <c r="C40" s="214">
        <v>52.3</v>
      </c>
      <c r="D40" s="214">
        <v>36.1</v>
      </c>
      <c r="E40" s="214">
        <v>42.1</v>
      </c>
      <c r="F40" s="205">
        <v>68.900000000000006</v>
      </c>
      <c r="G40" s="123">
        <v>64</v>
      </c>
      <c r="H40" s="123">
        <v>69.2</v>
      </c>
      <c r="I40" s="214">
        <v>70.5</v>
      </c>
      <c r="J40" s="124" t="s">
        <v>272</v>
      </c>
      <c r="K40" s="124" t="s">
        <v>272</v>
      </c>
      <c r="L40" s="172" t="s">
        <v>272</v>
      </c>
      <c r="M40" s="104">
        <v>54.1</v>
      </c>
      <c r="N40" s="93">
        <v>38.299999999999997</v>
      </c>
      <c r="O40" s="93">
        <v>82.7</v>
      </c>
      <c r="P40" s="98">
        <v>65.400000000000006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38">
        <v>4.9130000000000003</v>
      </c>
      <c r="K44" s="79">
        <v>10.66</v>
      </c>
      <c r="L44" s="293">
        <v>20.262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20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36.299999999999997</v>
      </c>
      <c r="K47" s="49">
        <v>30.2</v>
      </c>
      <c r="L47" s="49">
        <v>27.6</v>
      </c>
      <c r="M47" s="49">
        <v>27.4</v>
      </c>
      <c r="N47" s="114">
        <v>27.2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16.693999999999999</v>
      </c>
      <c r="D51" s="294"/>
      <c r="E51" s="295"/>
      <c r="F51" s="307">
        <v>15.805999999999999</v>
      </c>
      <c r="G51" s="294"/>
      <c r="H51" s="308"/>
      <c r="I51" s="293">
        <v>6.8360000000000003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382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220</v>
      </c>
      <c r="E53" s="80" t="s">
        <v>29</v>
      </c>
      <c r="F53" s="39">
        <v>12</v>
      </c>
      <c r="G53" s="73">
        <v>12</v>
      </c>
      <c r="H53" s="73">
        <v>10</v>
      </c>
      <c r="I53" s="40">
        <v>300</v>
      </c>
      <c r="J53" s="40">
        <v>480</v>
      </c>
      <c r="K53" s="45">
        <v>400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39.5</v>
      </c>
      <c r="D54" s="74">
        <v>42.7</v>
      </c>
      <c r="E54" s="75" t="s">
        <v>29</v>
      </c>
      <c r="F54" s="67">
        <v>23.2</v>
      </c>
      <c r="G54" s="105">
        <v>21.9</v>
      </c>
      <c r="H54" s="99">
        <v>20.3</v>
      </c>
      <c r="I54" s="59">
        <v>27.3</v>
      </c>
      <c r="J54" s="76">
        <v>26.7</v>
      </c>
      <c r="K54" s="60">
        <v>26.6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4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44123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15.804</v>
      </c>
      <c r="E9" s="293">
        <v>21.457999999999998</v>
      </c>
      <c r="F9" s="294"/>
      <c r="G9" s="295"/>
      <c r="H9" s="239" t="s">
        <v>29</v>
      </c>
      <c r="I9" s="81" t="s">
        <v>29</v>
      </c>
      <c r="J9" s="79">
        <v>12.509</v>
      </c>
      <c r="K9" s="293">
        <v>18.826000000000001</v>
      </c>
      <c r="L9" s="294"/>
      <c r="M9" s="295"/>
      <c r="N9" s="78" t="s">
        <v>29</v>
      </c>
      <c r="O9" s="79">
        <v>16.239999999999998</v>
      </c>
      <c r="P9" s="293">
        <v>23.672000000000001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300</v>
      </c>
      <c r="F11" s="40">
        <v>320</v>
      </c>
      <c r="G11" s="45">
        <v>330</v>
      </c>
      <c r="H11" s="39" t="s">
        <v>29</v>
      </c>
      <c r="I11" s="40" t="s">
        <v>29</v>
      </c>
      <c r="J11" s="40">
        <v>380</v>
      </c>
      <c r="K11" s="40">
        <v>200</v>
      </c>
      <c r="L11" s="40">
        <v>210</v>
      </c>
      <c r="M11" s="45">
        <v>220</v>
      </c>
      <c r="N11" s="39" t="s">
        <v>29</v>
      </c>
      <c r="O11" s="40">
        <v>130</v>
      </c>
      <c r="P11" s="40">
        <v>100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47.1</v>
      </c>
      <c r="E12" s="95">
        <v>44.3</v>
      </c>
      <c r="F12" s="95">
        <v>49.3</v>
      </c>
      <c r="G12" s="179">
        <v>50.2</v>
      </c>
      <c r="H12" s="46" t="s">
        <v>29</v>
      </c>
      <c r="I12" s="47" t="s">
        <v>29</v>
      </c>
      <c r="J12" s="74">
        <v>27.8</v>
      </c>
      <c r="K12" s="95">
        <v>24.4</v>
      </c>
      <c r="L12" s="95">
        <v>25.4</v>
      </c>
      <c r="M12" s="96">
        <v>26.1</v>
      </c>
      <c r="N12" s="46" t="s">
        <v>29</v>
      </c>
      <c r="O12" s="74">
        <v>26.4</v>
      </c>
      <c r="P12" s="74">
        <v>27.4</v>
      </c>
      <c r="Q12" s="74">
        <v>29.2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3.4329999999999998</v>
      </c>
      <c r="C16" s="138">
        <v>9.4710000000000001</v>
      </c>
      <c r="D16" s="240">
        <v>19.279</v>
      </c>
      <c r="E16" s="79">
        <v>21.931999999999999</v>
      </c>
      <c r="F16" s="293">
        <v>25.863</v>
      </c>
      <c r="G16" s="294"/>
      <c r="H16" s="295"/>
      <c r="I16" s="78">
        <v>5.78</v>
      </c>
      <c r="J16" s="79">
        <v>15.648999999999999</v>
      </c>
      <c r="K16" s="79">
        <v>19.864999999999998</v>
      </c>
      <c r="L16" s="321">
        <v>22.135000000000002</v>
      </c>
      <c r="M16" s="322"/>
      <c r="N16" s="323"/>
      <c r="O16" s="307">
        <v>19.45</v>
      </c>
      <c r="P16" s="308"/>
      <c r="Q16" s="80">
        <v>15.573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5</v>
      </c>
      <c r="C18" s="140">
        <v>10</v>
      </c>
      <c r="D18" s="73">
        <v>3300</v>
      </c>
      <c r="E18" s="40">
        <v>2400</v>
      </c>
      <c r="F18" s="40">
        <v>20</v>
      </c>
      <c r="G18" s="40">
        <v>12</v>
      </c>
      <c r="H18" s="45">
        <v>12</v>
      </c>
      <c r="I18" s="40">
        <v>12</v>
      </c>
      <c r="J18" s="40">
        <v>210</v>
      </c>
      <c r="K18" s="40">
        <v>2300</v>
      </c>
      <c r="L18" s="40">
        <v>12</v>
      </c>
      <c r="M18" s="40">
        <v>10</v>
      </c>
      <c r="N18" s="40">
        <v>10</v>
      </c>
      <c r="O18" s="39">
        <v>370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13.9</v>
      </c>
      <c r="C19" s="93">
        <v>17.600000000000001</v>
      </c>
      <c r="D19" s="93">
        <v>66.3</v>
      </c>
      <c r="E19" s="93">
        <v>61.9</v>
      </c>
      <c r="F19" s="76">
        <v>17.5</v>
      </c>
      <c r="G19" s="76">
        <v>15.8</v>
      </c>
      <c r="H19" s="109">
        <v>15</v>
      </c>
      <c r="I19" s="93">
        <v>17.5</v>
      </c>
      <c r="J19" s="93">
        <v>24.7</v>
      </c>
      <c r="K19" s="93">
        <v>47.9</v>
      </c>
      <c r="L19" s="76">
        <v>22.4</v>
      </c>
      <c r="M19" s="76">
        <v>15.1</v>
      </c>
      <c r="N19" s="110">
        <v>15.4</v>
      </c>
      <c r="O19" s="111">
        <v>51</v>
      </c>
      <c r="P19" s="76">
        <v>54.7</v>
      </c>
      <c r="Q19" s="97">
        <v>43.3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5.4649999999999999</v>
      </c>
      <c r="C23" s="293">
        <v>11.743</v>
      </c>
      <c r="D23" s="294"/>
      <c r="E23" s="295"/>
      <c r="F23" s="78">
        <v>6.0750000000000002</v>
      </c>
      <c r="G23" s="79">
        <v>7.7110000000000003</v>
      </c>
      <c r="H23" s="293">
        <v>7.61</v>
      </c>
      <c r="I23" s="294"/>
      <c r="J23" s="295"/>
      <c r="K23" s="78">
        <v>22.74</v>
      </c>
      <c r="L23" s="79">
        <v>29.565000000000001</v>
      </c>
      <c r="M23" s="102">
        <v>28.001999999999999</v>
      </c>
      <c r="N23" s="79">
        <v>34.027000000000001</v>
      </c>
      <c r="O23" s="293">
        <v>40.578000000000003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15</v>
      </c>
      <c r="D25" s="40">
        <v>15</v>
      </c>
      <c r="E25" s="45">
        <v>20</v>
      </c>
      <c r="F25" s="39">
        <v>50</v>
      </c>
      <c r="G25" s="40">
        <v>700</v>
      </c>
      <c r="H25" s="40">
        <v>20</v>
      </c>
      <c r="I25" s="40">
        <v>15</v>
      </c>
      <c r="J25" s="66">
        <v>15</v>
      </c>
      <c r="K25" s="39" t="s">
        <v>273</v>
      </c>
      <c r="L25" s="40">
        <v>270</v>
      </c>
      <c r="M25" s="71">
        <v>4000</v>
      </c>
      <c r="N25" s="40">
        <v>1900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22.6</v>
      </c>
      <c r="C26" s="59">
        <v>21.3</v>
      </c>
      <c r="D26" s="59">
        <v>19.5</v>
      </c>
      <c r="E26" s="60">
        <v>21.1</v>
      </c>
      <c r="F26" s="61">
        <v>20.399999999999999</v>
      </c>
      <c r="G26" s="49">
        <v>33.700000000000003</v>
      </c>
      <c r="H26" s="59">
        <v>20.5</v>
      </c>
      <c r="I26" s="59">
        <v>15.3</v>
      </c>
      <c r="J26" s="62">
        <v>14.7</v>
      </c>
      <c r="K26" s="112" t="s">
        <v>273</v>
      </c>
      <c r="L26" s="49">
        <v>26.1</v>
      </c>
      <c r="M26" s="113">
        <v>167.7</v>
      </c>
      <c r="N26" s="49">
        <v>54.2</v>
      </c>
      <c r="O26" s="59">
        <v>12.9</v>
      </c>
      <c r="P26" s="59">
        <v>12.6</v>
      </c>
      <c r="Q26" s="60">
        <v>12.4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14.448</v>
      </c>
      <c r="C30" s="41">
        <v>19.97</v>
      </c>
      <c r="D30" s="41">
        <v>23.65</v>
      </c>
      <c r="E30" s="315">
        <v>24.847999999999999</v>
      </c>
      <c r="F30" s="316"/>
      <c r="G30" s="55">
        <v>11.765000000000001</v>
      </c>
      <c r="H30" s="41">
        <v>13.632</v>
      </c>
      <c r="I30" s="41">
        <v>24.271999999999998</v>
      </c>
      <c r="J30" s="315">
        <v>31.701000000000001</v>
      </c>
      <c r="K30" s="317"/>
      <c r="L30" s="316"/>
      <c r="M30" s="55">
        <v>2.21</v>
      </c>
      <c r="N30" s="41">
        <v>4.5220000000000002</v>
      </c>
      <c r="O30" s="315">
        <v>9.0050000000000008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15</v>
      </c>
      <c r="C32" s="40">
        <v>40</v>
      </c>
      <c r="D32" s="40">
        <v>20</v>
      </c>
      <c r="E32" s="40">
        <v>10</v>
      </c>
      <c r="F32" s="66">
        <v>15</v>
      </c>
      <c r="G32" s="39">
        <v>12</v>
      </c>
      <c r="H32" s="40">
        <v>420</v>
      </c>
      <c r="I32" s="40">
        <v>4200</v>
      </c>
      <c r="J32" s="40">
        <v>30</v>
      </c>
      <c r="K32" s="40">
        <v>15</v>
      </c>
      <c r="L32" s="45">
        <v>15</v>
      </c>
      <c r="M32" s="39">
        <v>160</v>
      </c>
      <c r="N32" s="40">
        <v>150</v>
      </c>
      <c r="O32" s="40">
        <v>80</v>
      </c>
      <c r="P32" s="40">
        <v>110</v>
      </c>
      <c r="Q32" s="45">
        <v>100</v>
      </c>
      <c r="R32" s="52"/>
    </row>
    <row r="33" spans="1:18" ht="11.25" customHeight="1" thickBot="1" x14ac:dyDescent="0.2">
      <c r="A33" s="90" t="s">
        <v>28</v>
      </c>
      <c r="B33" s="104">
        <v>19.7</v>
      </c>
      <c r="C33" s="93">
        <v>22.8</v>
      </c>
      <c r="D33" s="93">
        <v>16</v>
      </c>
      <c r="E33" s="93">
        <v>13.1</v>
      </c>
      <c r="F33" s="94">
        <v>12.9</v>
      </c>
      <c r="G33" s="104">
        <v>35.1</v>
      </c>
      <c r="H33" s="93">
        <v>77.3</v>
      </c>
      <c r="I33" s="93">
        <v>179.4</v>
      </c>
      <c r="J33" s="93">
        <v>25.5</v>
      </c>
      <c r="K33" s="93">
        <v>24.6</v>
      </c>
      <c r="L33" s="98">
        <v>23.6</v>
      </c>
      <c r="M33" s="93">
        <v>27.6</v>
      </c>
      <c r="N33" s="93">
        <v>27.6</v>
      </c>
      <c r="O33" s="93">
        <v>26.4</v>
      </c>
      <c r="P33" s="93">
        <v>27.3</v>
      </c>
      <c r="Q33" s="98">
        <v>27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16.459</v>
      </c>
      <c r="C37" s="196">
        <v>21.277000000000001</v>
      </c>
      <c r="D37" s="196">
        <v>22.86</v>
      </c>
      <c r="E37" s="196">
        <v>23.158000000000001</v>
      </c>
      <c r="F37" s="196">
        <v>25.914999999999999</v>
      </c>
      <c r="G37" s="328">
        <v>36.045000000000002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250</v>
      </c>
      <c r="C39" s="116">
        <v>500</v>
      </c>
      <c r="D39" s="116">
        <v>100</v>
      </c>
      <c r="E39" s="116">
        <v>200</v>
      </c>
      <c r="F39" s="116">
        <v>1600</v>
      </c>
      <c r="G39" s="116">
        <v>800</v>
      </c>
      <c r="H39" s="116">
        <v>800</v>
      </c>
      <c r="I39" s="116">
        <v>750</v>
      </c>
      <c r="J39" s="116" t="s">
        <v>273</v>
      </c>
      <c r="K39" s="116" t="s">
        <v>272</v>
      </c>
      <c r="L39" s="171" t="s">
        <v>272</v>
      </c>
      <c r="M39" s="39">
        <v>500</v>
      </c>
      <c r="N39" s="40">
        <v>170</v>
      </c>
      <c r="O39" s="40">
        <v>1600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75</v>
      </c>
      <c r="C40" s="214">
        <v>69.8</v>
      </c>
      <c r="D40" s="214">
        <v>48.7</v>
      </c>
      <c r="E40" s="214">
        <v>58.6</v>
      </c>
      <c r="F40" s="205">
        <v>96.3</v>
      </c>
      <c r="G40" s="123">
        <v>60.4</v>
      </c>
      <c r="H40" s="123">
        <v>65</v>
      </c>
      <c r="I40" s="214">
        <v>68.3</v>
      </c>
      <c r="J40" s="124" t="s">
        <v>272</v>
      </c>
      <c r="K40" s="124" t="s">
        <v>272</v>
      </c>
      <c r="L40" s="172" t="s">
        <v>272</v>
      </c>
      <c r="M40" s="104">
        <v>37.6</v>
      </c>
      <c r="N40" s="93">
        <v>31.2</v>
      </c>
      <c r="O40" s="93">
        <v>62.7</v>
      </c>
      <c r="P40" s="98">
        <v>51.3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40">
        <v>4.9109999999999996</v>
      </c>
      <c r="K44" s="79">
        <v>10.766999999999999</v>
      </c>
      <c r="L44" s="293">
        <v>20.398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12</v>
      </c>
      <c r="L46" s="40">
        <v>12</v>
      </c>
      <c r="M46" s="40">
        <v>12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28.6</v>
      </c>
      <c r="K47" s="49">
        <v>27.5</v>
      </c>
      <c r="L47" s="49">
        <v>24.3</v>
      </c>
      <c r="M47" s="49">
        <v>23.9</v>
      </c>
      <c r="N47" s="114">
        <v>23.7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16.574999999999999</v>
      </c>
      <c r="D51" s="294"/>
      <c r="E51" s="295"/>
      <c r="F51" s="307">
        <v>16.047999999999998</v>
      </c>
      <c r="G51" s="294"/>
      <c r="H51" s="308"/>
      <c r="I51" s="293">
        <v>7.25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387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280</v>
      </c>
      <c r="D53" s="66">
        <v>320</v>
      </c>
      <c r="E53" s="80" t="s">
        <v>29</v>
      </c>
      <c r="F53" s="39">
        <v>55</v>
      </c>
      <c r="G53" s="73">
        <v>70</v>
      </c>
      <c r="H53" s="73">
        <v>55</v>
      </c>
      <c r="I53" s="40">
        <v>160</v>
      </c>
      <c r="J53" s="40">
        <v>250</v>
      </c>
      <c r="K53" s="45">
        <v>500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30.9</v>
      </c>
      <c r="D54" s="74">
        <v>31.2</v>
      </c>
      <c r="E54" s="75" t="s">
        <v>29</v>
      </c>
      <c r="F54" s="67">
        <v>20.9</v>
      </c>
      <c r="G54" s="105">
        <v>18.399999999999999</v>
      </c>
      <c r="H54" s="99">
        <v>18</v>
      </c>
      <c r="I54" s="59">
        <v>19.100000000000001</v>
      </c>
      <c r="J54" s="76">
        <v>22</v>
      </c>
      <c r="K54" s="60">
        <v>26.2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44131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15.816000000000001</v>
      </c>
      <c r="E9" s="293">
        <v>21.527999999999999</v>
      </c>
      <c r="F9" s="294"/>
      <c r="G9" s="295"/>
      <c r="H9" s="241" t="s">
        <v>29</v>
      </c>
      <c r="I9" s="81" t="s">
        <v>29</v>
      </c>
      <c r="J9" s="79">
        <v>12.555999999999999</v>
      </c>
      <c r="K9" s="293">
        <v>18.829999999999998</v>
      </c>
      <c r="L9" s="294"/>
      <c r="M9" s="295"/>
      <c r="N9" s="78" t="s">
        <v>29</v>
      </c>
      <c r="O9" s="79">
        <v>16.138999999999999</v>
      </c>
      <c r="P9" s="293">
        <v>23.597999999999999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350</v>
      </c>
      <c r="F11" s="40">
        <v>330</v>
      </c>
      <c r="G11" s="45">
        <v>450</v>
      </c>
      <c r="H11" s="39" t="s">
        <v>29</v>
      </c>
      <c r="I11" s="40" t="s">
        <v>29</v>
      </c>
      <c r="J11" s="40">
        <v>350</v>
      </c>
      <c r="K11" s="40">
        <v>200</v>
      </c>
      <c r="L11" s="40">
        <v>200</v>
      </c>
      <c r="M11" s="45">
        <v>200</v>
      </c>
      <c r="N11" s="39" t="s">
        <v>29</v>
      </c>
      <c r="O11" s="40">
        <v>140</v>
      </c>
      <c r="P11" s="40">
        <v>100</v>
      </c>
      <c r="Q11" s="40">
        <v>450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39.700000000000003</v>
      </c>
      <c r="E12" s="95">
        <v>40.5</v>
      </c>
      <c r="F12" s="95">
        <v>42.6</v>
      </c>
      <c r="G12" s="179">
        <v>45.6</v>
      </c>
      <c r="H12" s="46" t="s">
        <v>29</v>
      </c>
      <c r="I12" s="47" t="s">
        <v>29</v>
      </c>
      <c r="J12" s="74">
        <v>26.8</v>
      </c>
      <c r="K12" s="95">
        <v>25.3</v>
      </c>
      <c r="L12" s="95">
        <v>25.6</v>
      </c>
      <c r="M12" s="96">
        <v>25.8</v>
      </c>
      <c r="N12" s="46" t="s">
        <v>29</v>
      </c>
      <c r="O12" s="74">
        <v>26.4</v>
      </c>
      <c r="P12" s="74">
        <v>27.3</v>
      </c>
      <c r="Q12" s="74">
        <v>38.700000000000003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4.0789999999999997</v>
      </c>
      <c r="C16" s="138">
        <v>9.7889999999999997</v>
      </c>
      <c r="D16" s="242">
        <v>19.253</v>
      </c>
      <c r="E16" s="79">
        <v>21.936</v>
      </c>
      <c r="F16" s="293">
        <v>25.923999999999999</v>
      </c>
      <c r="G16" s="294"/>
      <c r="H16" s="295"/>
      <c r="I16" s="78">
        <v>6.9870000000000001</v>
      </c>
      <c r="J16" s="79">
        <v>15.946999999999999</v>
      </c>
      <c r="K16" s="79">
        <v>19.922000000000001</v>
      </c>
      <c r="L16" s="321">
        <v>22.158000000000001</v>
      </c>
      <c r="M16" s="322"/>
      <c r="N16" s="323"/>
      <c r="O16" s="307">
        <v>19.553999999999998</v>
      </c>
      <c r="P16" s="308"/>
      <c r="Q16" s="80">
        <v>15.888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20</v>
      </c>
      <c r="C18" s="140">
        <v>12</v>
      </c>
      <c r="D18" s="73">
        <v>3000</v>
      </c>
      <c r="E18" s="40">
        <v>2500</v>
      </c>
      <c r="F18" s="40">
        <v>12</v>
      </c>
      <c r="G18" s="40">
        <v>15</v>
      </c>
      <c r="H18" s="45">
        <v>12</v>
      </c>
      <c r="I18" s="40">
        <v>15</v>
      </c>
      <c r="J18" s="40">
        <v>180</v>
      </c>
      <c r="K18" s="40">
        <v>2200</v>
      </c>
      <c r="L18" s="40">
        <v>10</v>
      </c>
      <c r="M18" s="40">
        <v>12</v>
      </c>
      <c r="N18" s="40">
        <v>10</v>
      </c>
      <c r="O18" s="39">
        <v>400</v>
      </c>
      <c r="P18" s="40">
        <v>600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>
        <v>19.100000000000001</v>
      </c>
      <c r="C19" s="93">
        <v>22.1</v>
      </c>
      <c r="D19" s="93">
        <v>67.599999999999994</v>
      </c>
      <c r="E19" s="93">
        <v>60.5</v>
      </c>
      <c r="F19" s="76">
        <v>13.9</v>
      </c>
      <c r="G19" s="76">
        <v>14.4</v>
      </c>
      <c r="H19" s="109">
        <v>14.1</v>
      </c>
      <c r="I19" s="93">
        <v>19.399999999999999</v>
      </c>
      <c r="J19" s="93">
        <v>24.7</v>
      </c>
      <c r="K19" s="93">
        <v>52.5</v>
      </c>
      <c r="L19" s="76">
        <v>14.2</v>
      </c>
      <c r="M19" s="76">
        <v>14</v>
      </c>
      <c r="N19" s="110">
        <v>14.1</v>
      </c>
      <c r="O19" s="111">
        <v>47.4</v>
      </c>
      <c r="P19" s="76">
        <v>48.8</v>
      </c>
      <c r="Q19" s="97">
        <v>38.799999999999997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6.7779999999999996</v>
      </c>
      <c r="C23" s="293">
        <v>11.753</v>
      </c>
      <c r="D23" s="294"/>
      <c r="E23" s="295"/>
      <c r="F23" s="78">
        <v>6.274</v>
      </c>
      <c r="G23" s="79">
        <v>7.7939999999999996</v>
      </c>
      <c r="H23" s="293">
        <v>7.7119999999999997</v>
      </c>
      <c r="I23" s="294"/>
      <c r="J23" s="295"/>
      <c r="K23" s="78">
        <v>22.73</v>
      </c>
      <c r="L23" s="79">
        <v>29.478999999999999</v>
      </c>
      <c r="M23" s="102">
        <v>28.01</v>
      </c>
      <c r="N23" s="79">
        <v>33.942</v>
      </c>
      <c r="O23" s="293">
        <v>40.475000000000001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20</v>
      </c>
      <c r="D25" s="40">
        <v>20</v>
      </c>
      <c r="E25" s="45">
        <v>20</v>
      </c>
      <c r="F25" s="39">
        <v>320</v>
      </c>
      <c r="G25" s="40">
        <v>1000</v>
      </c>
      <c r="H25" s="40">
        <v>20</v>
      </c>
      <c r="I25" s="40">
        <v>15</v>
      </c>
      <c r="J25" s="66">
        <v>15</v>
      </c>
      <c r="K25" s="39" t="s">
        <v>273</v>
      </c>
      <c r="L25" s="40">
        <v>300</v>
      </c>
      <c r="M25" s="71">
        <v>3500</v>
      </c>
      <c r="N25" s="40">
        <v>1900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22.7</v>
      </c>
      <c r="C26" s="59">
        <v>23.6</v>
      </c>
      <c r="D26" s="59">
        <v>23.1</v>
      </c>
      <c r="E26" s="60">
        <v>22.4</v>
      </c>
      <c r="F26" s="61">
        <v>38.9</v>
      </c>
      <c r="G26" s="49">
        <v>55.4</v>
      </c>
      <c r="H26" s="59">
        <v>21.2</v>
      </c>
      <c r="I26" s="59">
        <v>20.399999999999999</v>
      </c>
      <c r="J26" s="62">
        <v>20.3</v>
      </c>
      <c r="K26" s="112" t="s">
        <v>273</v>
      </c>
      <c r="L26" s="49">
        <v>48.5</v>
      </c>
      <c r="M26" s="113">
        <v>183.3</v>
      </c>
      <c r="N26" s="49">
        <v>80.400000000000006</v>
      </c>
      <c r="O26" s="59">
        <v>19.8</v>
      </c>
      <c r="P26" s="59">
        <v>18.5</v>
      </c>
      <c r="Q26" s="60">
        <v>18.100000000000001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14.541</v>
      </c>
      <c r="C30" s="41">
        <v>19.86</v>
      </c>
      <c r="D30" s="41">
        <v>23.702000000000002</v>
      </c>
      <c r="E30" s="315">
        <v>24.792999999999999</v>
      </c>
      <c r="F30" s="316"/>
      <c r="G30" s="55">
        <v>11.635999999999999</v>
      </c>
      <c r="H30" s="41">
        <v>13.65</v>
      </c>
      <c r="I30" s="41">
        <v>24.234999999999999</v>
      </c>
      <c r="J30" s="315">
        <v>31.832999999999998</v>
      </c>
      <c r="K30" s="317"/>
      <c r="L30" s="316"/>
      <c r="M30" s="55">
        <v>2.8380000000000001</v>
      </c>
      <c r="N30" s="41">
        <v>4.6630000000000003</v>
      </c>
      <c r="O30" s="315">
        <v>9.0380000000000003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45</v>
      </c>
      <c r="D32" s="40">
        <v>20</v>
      </c>
      <c r="E32" s="40">
        <v>12</v>
      </c>
      <c r="F32" s="66">
        <v>10</v>
      </c>
      <c r="G32" s="39">
        <v>12</v>
      </c>
      <c r="H32" s="40">
        <v>650</v>
      </c>
      <c r="I32" s="40">
        <v>4000</v>
      </c>
      <c r="J32" s="40">
        <v>30</v>
      </c>
      <c r="K32" s="40">
        <v>20</v>
      </c>
      <c r="L32" s="45">
        <v>12</v>
      </c>
      <c r="M32" s="39">
        <v>200</v>
      </c>
      <c r="N32" s="40">
        <v>180</v>
      </c>
      <c r="O32" s="40">
        <v>90</v>
      </c>
      <c r="P32" s="40">
        <v>140</v>
      </c>
      <c r="Q32" s="45">
        <v>130</v>
      </c>
      <c r="R32" s="52"/>
    </row>
    <row r="33" spans="1:18" ht="11.25" customHeight="1" thickBot="1" x14ac:dyDescent="0.2">
      <c r="A33" s="90" t="s">
        <v>28</v>
      </c>
      <c r="B33" s="104">
        <v>33.200000000000003</v>
      </c>
      <c r="C33" s="93">
        <v>35.6</v>
      </c>
      <c r="D33" s="93">
        <v>23.7</v>
      </c>
      <c r="E33" s="93">
        <v>18</v>
      </c>
      <c r="F33" s="94">
        <v>17.7</v>
      </c>
      <c r="G33" s="104">
        <v>25.7</v>
      </c>
      <c r="H33" s="93">
        <v>49.5</v>
      </c>
      <c r="I33" s="93">
        <v>153.6</v>
      </c>
      <c r="J33" s="93">
        <v>20</v>
      </c>
      <c r="K33" s="93">
        <v>19.3</v>
      </c>
      <c r="L33" s="98">
        <v>18</v>
      </c>
      <c r="M33" s="93">
        <v>40.6</v>
      </c>
      <c r="N33" s="93">
        <v>31.1</v>
      </c>
      <c r="O33" s="93">
        <v>28.2</v>
      </c>
      <c r="P33" s="93">
        <v>30.8</v>
      </c>
      <c r="Q33" s="98">
        <v>30.7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18.149999999999999</v>
      </c>
      <c r="C37" s="196">
        <v>21.295999999999999</v>
      </c>
      <c r="D37" s="196">
        <v>22.949000000000002</v>
      </c>
      <c r="E37" s="196">
        <v>23.18</v>
      </c>
      <c r="F37" s="196">
        <v>25.928000000000001</v>
      </c>
      <c r="G37" s="328">
        <v>35.954999999999998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500</v>
      </c>
      <c r="D39" s="116">
        <v>200</v>
      </c>
      <c r="E39" s="116">
        <v>280</v>
      </c>
      <c r="F39" s="116">
        <v>1100</v>
      </c>
      <c r="G39" s="116">
        <v>800</v>
      </c>
      <c r="H39" s="116">
        <v>1000</v>
      </c>
      <c r="I39" s="116">
        <v>1400</v>
      </c>
      <c r="J39" s="116" t="s">
        <v>273</v>
      </c>
      <c r="K39" s="116" t="s">
        <v>272</v>
      </c>
      <c r="L39" s="171" t="s">
        <v>272</v>
      </c>
      <c r="M39" s="39">
        <v>550</v>
      </c>
      <c r="N39" s="40">
        <v>190</v>
      </c>
      <c r="O39" s="40">
        <v>1800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66</v>
      </c>
      <c r="C40" s="214">
        <v>77.2</v>
      </c>
      <c r="D40" s="214">
        <v>55.5</v>
      </c>
      <c r="E40" s="214">
        <v>69.8</v>
      </c>
      <c r="F40" s="205">
        <v>104</v>
      </c>
      <c r="G40" s="123">
        <v>78.3</v>
      </c>
      <c r="H40" s="123">
        <v>87.4</v>
      </c>
      <c r="I40" s="214">
        <v>96.5</v>
      </c>
      <c r="J40" s="124" t="s">
        <v>272</v>
      </c>
      <c r="K40" s="124" t="s">
        <v>272</v>
      </c>
      <c r="L40" s="172" t="s">
        <v>272</v>
      </c>
      <c r="M40" s="104">
        <v>40.299999999999997</v>
      </c>
      <c r="N40" s="93">
        <v>30.6</v>
      </c>
      <c r="O40" s="93">
        <v>66.8</v>
      </c>
      <c r="P40" s="98">
        <v>51.5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42">
        <v>4.9660000000000002</v>
      </c>
      <c r="K44" s="79">
        <v>10.849</v>
      </c>
      <c r="L44" s="293">
        <v>20.41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27.5</v>
      </c>
      <c r="K47" s="49">
        <v>23.3</v>
      </c>
      <c r="L47" s="49">
        <v>21.8</v>
      </c>
      <c r="M47" s="49">
        <v>21.5</v>
      </c>
      <c r="N47" s="114">
        <v>21.3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16.728000000000002</v>
      </c>
      <c r="D51" s="294"/>
      <c r="E51" s="295"/>
      <c r="F51" s="307">
        <v>16.603000000000002</v>
      </c>
      <c r="G51" s="294"/>
      <c r="H51" s="308"/>
      <c r="I51" s="293">
        <v>7.3529999999999998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387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250</v>
      </c>
      <c r="E53" s="80" t="s">
        <v>29</v>
      </c>
      <c r="F53" s="39" t="s">
        <v>119</v>
      </c>
      <c r="G53" s="73">
        <v>150</v>
      </c>
      <c r="H53" s="73">
        <v>140</v>
      </c>
      <c r="I53" s="40">
        <v>400</v>
      </c>
      <c r="J53" s="40">
        <v>520</v>
      </c>
      <c r="K53" s="45">
        <v>520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31.2</v>
      </c>
      <c r="D54" s="74">
        <v>33.700000000000003</v>
      </c>
      <c r="E54" s="75" t="s">
        <v>29</v>
      </c>
      <c r="F54" s="67" t="s">
        <v>119</v>
      </c>
      <c r="G54" s="105">
        <v>23.1</v>
      </c>
      <c r="H54" s="99">
        <v>22.6</v>
      </c>
      <c r="I54" s="59">
        <v>41.6</v>
      </c>
      <c r="J54" s="76">
        <v>43.5</v>
      </c>
      <c r="K54" s="60">
        <v>43.6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16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44137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16.103000000000002</v>
      </c>
      <c r="E9" s="293">
        <v>21.657</v>
      </c>
      <c r="F9" s="294"/>
      <c r="G9" s="295"/>
      <c r="H9" s="243" t="s">
        <v>29</v>
      </c>
      <c r="I9" s="81" t="s">
        <v>29</v>
      </c>
      <c r="J9" s="79">
        <v>12.76</v>
      </c>
      <c r="K9" s="293">
        <v>18.919</v>
      </c>
      <c r="L9" s="294"/>
      <c r="M9" s="295"/>
      <c r="N9" s="78" t="s">
        <v>29</v>
      </c>
      <c r="O9" s="79">
        <v>16.158000000000001</v>
      </c>
      <c r="P9" s="293">
        <v>23.308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310</v>
      </c>
      <c r="F11" s="40">
        <v>400</v>
      </c>
      <c r="G11" s="45">
        <v>300</v>
      </c>
      <c r="H11" s="39" t="s">
        <v>29</v>
      </c>
      <c r="I11" s="40" t="s">
        <v>29</v>
      </c>
      <c r="J11" s="40">
        <v>300</v>
      </c>
      <c r="K11" s="40">
        <v>200</v>
      </c>
      <c r="L11" s="40">
        <v>200</v>
      </c>
      <c r="M11" s="45">
        <v>160</v>
      </c>
      <c r="N11" s="39" t="s">
        <v>29</v>
      </c>
      <c r="O11" s="40">
        <v>140</v>
      </c>
      <c r="P11" s="40">
        <v>100</v>
      </c>
      <c r="Q11" s="40">
        <v>100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54.1</v>
      </c>
      <c r="E12" s="95">
        <v>52</v>
      </c>
      <c r="F12" s="95">
        <v>55.9</v>
      </c>
      <c r="G12" s="179">
        <v>56.9</v>
      </c>
      <c r="H12" s="46" t="s">
        <v>29</v>
      </c>
      <c r="I12" s="47" t="s">
        <v>29</v>
      </c>
      <c r="J12" s="74">
        <v>33.1</v>
      </c>
      <c r="K12" s="95">
        <v>30.6</v>
      </c>
      <c r="L12" s="95">
        <v>30.8</v>
      </c>
      <c r="M12" s="96">
        <v>30.8</v>
      </c>
      <c r="N12" s="46" t="s">
        <v>29</v>
      </c>
      <c r="O12" s="74">
        <v>29.9</v>
      </c>
      <c r="P12" s="74">
        <v>30.8</v>
      </c>
      <c r="Q12" s="74">
        <v>20.5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4.1619999999999999</v>
      </c>
      <c r="C16" s="138">
        <v>10.055</v>
      </c>
      <c r="D16" s="244">
        <v>19.32</v>
      </c>
      <c r="E16" s="79">
        <v>21.978000000000002</v>
      </c>
      <c r="F16" s="293">
        <v>26.081</v>
      </c>
      <c r="G16" s="294"/>
      <c r="H16" s="295"/>
      <c r="I16" s="78">
        <v>8.1549999999999994</v>
      </c>
      <c r="J16" s="79">
        <v>16.373000000000001</v>
      </c>
      <c r="K16" s="79">
        <v>19.925000000000001</v>
      </c>
      <c r="L16" s="321">
        <v>22.26</v>
      </c>
      <c r="M16" s="322"/>
      <c r="N16" s="323"/>
      <c r="O16" s="307">
        <v>19.812000000000001</v>
      </c>
      <c r="P16" s="308"/>
      <c r="Q16" s="80">
        <v>16.5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3500</v>
      </c>
      <c r="E18" s="40">
        <v>2300</v>
      </c>
      <c r="F18" s="40">
        <v>20</v>
      </c>
      <c r="G18" s="40">
        <v>12</v>
      </c>
      <c r="H18" s="45">
        <v>10</v>
      </c>
      <c r="I18" s="40">
        <v>20</v>
      </c>
      <c r="J18" s="40">
        <v>220</v>
      </c>
      <c r="K18" s="40">
        <v>2200</v>
      </c>
      <c r="L18" s="40">
        <v>10</v>
      </c>
      <c r="M18" s="40">
        <v>10</v>
      </c>
      <c r="N18" s="40">
        <v>10</v>
      </c>
      <c r="O18" s="39">
        <v>410</v>
      </c>
      <c r="P18" s="40">
        <v>420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21.3</v>
      </c>
      <c r="D19" s="93">
        <v>71.5</v>
      </c>
      <c r="E19" s="93">
        <v>66.900000000000006</v>
      </c>
      <c r="F19" s="76">
        <v>27.7</v>
      </c>
      <c r="G19" s="76">
        <v>17.8</v>
      </c>
      <c r="H19" s="109">
        <v>16.5</v>
      </c>
      <c r="I19" s="93">
        <v>25.1</v>
      </c>
      <c r="J19" s="93">
        <v>30.3</v>
      </c>
      <c r="K19" s="93">
        <v>56</v>
      </c>
      <c r="L19" s="76">
        <v>16</v>
      </c>
      <c r="M19" s="76">
        <v>17.2</v>
      </c>
      <c r="N19" s="110">
        <v>16.600000000000001</v>
      </c>
      <c r="O19" s="111">
        <v>59.7</v>
      </c>
      <c r="P19" s="76">
        <v>62.9</v>
      </c>
      <c r="Q19" s="97">
        <v>49.3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7.17</v>
      </c>
      <c r="C23" s="293">
        <v>11.965</v>
      </c>
      <c r="D23" s="294"/>
      <c r="E23" s="295"/>
      <c r="F23" s="78">
        <v>6.2190000000000003</v>
      </c>
      <c r="G23" s="79">
        <v>7.7949999999999999</v>
      </c>
      <c r="H23" s="293">
        <v>7.7469999999999999</v>
      </c>
      <c r="I23" s="294"/>
      <c r="J23" s="295"/>
      <c r="K23" s="78">
        <v>22.74</v>
      </c>
      <c r="L23" s="79">
        <v>29.568000000000001</v>
      </c>
      <c r="M23" s="102">
        <v>27.952999999999999</v>
      </c>
      <c r="N23" s="79">
        <v>33.941000000000003</v>
      </c>
      <c r="O23" s="293">
        <v>40.822000000000003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15</v>
      </c>
      <c r="D25" s="40">
        <v>15</v>
      </c>
      <c r="E25" s="45">
        <v>20</v>
      </c>
      <c r="F25" s="39">
        <v>400</v>
      </c>
      <c r="G25" s="40">
        <v>1000</v>
      </c>
      <c r="H25" s="40">
        <v>15</v>
      </c>
      <c r="I25" s="40">
        <v>12</v>
      </c>
      <c r="J25" s="66">
        <v>12</v>
      </c>
      <c r="K25" s="39" t="s">
        <v>273</v>
      </c>
      <c r="L25" s="40">
        <v>280</v>
      </c>
      <c r="M25" s="71">
        <v>4000</v>
      </c>
      <c r="N25" s="40">
        <v>2400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26.4</v>
      </c>
      <c r="C26" s="59">
        <v>24.1</v>
      </c>
      <c r="D26" s="59">
        <v>23.5</v>
      </c>
      <c r="E26" s="60">
        <v>23.6</v>
      </c>
      <c r="F26" s="61">
        <v>25.1</v>
      </c>
      <c r="G26" s="49">
        <v>32.299999999999997</v>
      </c>
      <c r="H26" s="59">
        <v>16.600000000000001</v>
      </c>
      <c r="I26" s="59">
        <v>14.5</v>
      </c>
      <c r="J26" s="62">
        <v>14.1</v>
      </c>
      <c r="K26" s="112" t="s">
        <v>273</v>
      </c>
      <c r="L26" s="49">
        <v>28.5</v>
      </c>
      <c r="M26" s="113">
        <v>175.7</v>
      </c>
      <c r="N26" s="49">
        <v>67.599999999999994</v>
      </c>
      <c r="O26" s="59">
        <v>14</v>
      </c>
      <c r="P26" s="59">
        <v>13.6</v>
      </c>
      <c r="Q26" s="60">
        <v>13.4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14.571999999999999</v>
      </c>
      <c r="C30" s="41">
        <v>19.972000000000001</v>
      </c>
      <c r="D30" s="41">
        <v>23.698</v>
      </c>
      <c r="E30" s="315">
        <v>24.942</v>
      </c>
      <c r="F30" s="316"/>
      <c r="G30" s="55">
        <v>11.66</v>
      </c>
      <c r="H30" s="41">
        <v>13.715</v>
      </c>
      <c r="I30" s="41">
        <v>24.3</v>
      </c>
      <c r="J30" s="315">
        <v>32.106000000000002</v>
      </c>
      <c r="K30" s="317"/>
      <c r="L30" s="316"/>
      <c r="M30" s="55">
        <v>2.79</v>
      </c>
      <c r="N30" s="41">
        <v>4.8570000000000002</v>
      </c>
      <c r="O30" s="315">
        <v>9.2050000000000001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12</v>
      </c>
      <c r="C32" s="40">
        <v>35</v>
      </c>
      <c r="D32" s="40">
        <v>20</v>
      </c>
      <c r="E32" s="40">
        <v>12</v>
      </c>
      <c r="F32" s="66">
        <v>10</v>
      </c>
      <c r="G32" s="39">
        <v>15</v>
      </c>
      <c r="H32" s="40">
        <v>800</v>
      </c>
      <c r="I32" s="40">
        <v>4000</v>
      </c>
      <c r="J32" s="40">
        <v>30</v>
      </c>
      <c r="K32" s="40">
        <v>20</v>
      </c>
      <c r="L32" s="45">
        <v>20</v>
      </c>
      <c r="M32" s="39">
        <v>220</v>
      </c>
      <c r="N32" s="40">
        <v>200</v>
      </c>
      <c r="O32" s="40">
        <v>75</v>
      </c>
      <c r="P32" s="40">
        <v>75</v>
      </c>
      <c r="Q32" s="45">
        <v>100</v>
      </c>
      <c r="R32" s="52"/>
    </row>
    <row r="33" spans="1:18" ht="11.25" customHeight="1" thickBot="1" x14ac:dyDescent="0.2">
      <c r="A33" s="90" t="s">
        <v>28</v>
      </c>
      <c r="B33" s="104">
        <v>18.600000000000001</v>
      </c>
      <c r="C33" s="93">
        <v>19.899999999999999</v>
      </c>
      <c r="D33" s="93">
        <v>15.7</v>
      </c>
      <c r="E33" s="93">
        <v>12.4</v>
      </c>
      <c r="F33" s="94">
        <v>12.3</v>
      </c>
      <c r="G33" s="104">
        <v>38.4</v>
      </c>
      <c r="H33" s="93">
        <v>93.3</v>
      </c>
      <c r="I33" s="93">
        <v>164.8</v>
      </c>
      <c r="J33" s="93">
        <v>25.3</v>
      </c>
      <c r="K33" s="93">
        <v>25.3</v>
      </c>
      <c r="L33" s="98">
        <v>24.7</v>
      </c>
      <c r="M33" s="93">
        <v>35.700000000000003</v>
      </c>
      <c r="N33" s="93">
        <v>31</v>
      </c>
      <c r="O33" s="93">
        <v>29.1</v>
      </c>
      <c r="P33" s="93">
        <v>29.2</v>
      </c>
      <c r="Q33" s="98">
        <v>30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18.521999999999998</v>
      </c>
      <c r="C37" s="196">
        <v>20.972999999999999</v>
      </c>
      <c r="D37" s="196">
        <v>23.047999999999998</v>
      </c>
      <c r="E37" s="196">
        <v>23.236999999999998</v>
      </c>
      <c r="F37" s="196">
        <v>25.905000000000001</v>
      </c>
      <c r="G37" s="328">
        <v>35.94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>
        <v>1600</v>
      </c>
      <c r="C39" s="116">
        <v>550</v>
      </c>
      <c r="D39" s="116">
        <v>250</v>
      </c>
      <c r="E39" s="116">
        <v>280</v>
      </c>
      <c r="F39" s="116" t="s">
        <v>273</v>
      </c>
      <c r="G39" s="116">
        <v>900</v>
      </c>
      <c r="H39" s="116">
        <v>1100</v>
      </c>
      <c r="I39" s="116">
        <v>1100</v>
      </c>
      <c r="J39" s="116" t="s">
        <v>273</v>
      </c>
      <c r="K39" s="116" t="s">
        <v>272</v>
      </c>
      <c r="L39" s="171" t="s">
        <v>272</v>
      </c>
      <c r="M39" s="39">
        <v>400</v>
      </c>
      <c r="N39" s="40">
        <v>150</v>
      </c>
      <c r="O39" s="40">
        <v>2200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122.3</v>
      </c>
      <c r="C40" s="214">
        <v>92.7</v>
      </c>
      <c r="D40" s="214">
        <v>64.2</v>
      </c>
      <c r="E40" s="214">
        <v>75.599999999999994</v>
      </c>
      <c r="F40" s="205">
        <v>121</v>
      </c>
      <c r="G40" s="123">
        <v>98.5</v>
      </c>
      <c r="H40" s="123">
        <v>101.1</v>
      </c>
      <c r="I40" s="214">
        <v>94.7</v>
      </c>
      <c r="J40" s="124" t="s">
        <v>272</v>
      </c>
      <c r="K40" s="124" t="s">
        <v>272</v>
      </c>
      <c r="L40" s="172" t="s">
        <v>272</v>
      </c>
      <c r="M40" s="104">
        <v>44</v>
      </c>
      <c r="N40" s="93">
        <v>34.9</v>
      </c>
      <c r="O40" s="93">
        <v>82</v>
      </c>
      <c r="P40" s="98">
        <v>61.4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44">
        <v>4.9729999999999999</v>
      </c>
      <c r="K44" s="79">
        <v>10.933</v>
      </c>
      <c r="L44" s="293">
        <v>20.440000000000001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10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30.5</v>
      </c>
      <c r="K47" s="49">
        <v>25.4</v>
      </c>
      <c r="L47" s="49">
        <v>26.5</v>
      </c>
      <c r="M47" s="49">
        <v>25.5</v>
      </c>
      <c r="N47" s="114">
        <v>25.1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17.082999999999998</v>
      </c>
      <c r="D51" s="294"/>
      <c r="E51" s="295"/>
      <c r="F51" s="307">
        <v>16.959</v>
      </c>
      <c r="G51" s="294"/>
      <c r="H51" s="308"/>
      <c r="I51" s="293">
        <v>7.3730000000000002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389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290</v>
      </c>
      <c r="D53" s="66">
        <v>300</v>
      </c>
      <c r="E53" s="80" t="s">
        <v>29</v>
      </c>
      <c r="F53" s="39" t="s">
        <v>119</v>
      </c>
      <c r="G53" s="73">
        <v>190</v>
      </c>
      <c r="H53" s="73">
        <v>190</v>
      </c>
      <c r="I53" s="40">
        <v>260</v>
      </c>
      <c r="J53" s="40">
        <v>290</v>
      </c>
      <c r="K53" s="45">
        <v>500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39</v>
      </c>
      <c r="D54" s="74">
        <v>38.4</v>
      </c>
      <c r="E54" s="75" t="s">
        <v>29</v>
      </c>
      <c r="F54" s="67" t="s">
        <v>119</v>
      </c>
      <c r="G54" s="105">
        <v>29.5</v>
      </c>
      <c r="H54" s="99">
        <v>28.7</v>
      </c>
      <c r="I54" s="59">
        <v>19</v>
      </c>
      <c r="J54" s="76">
        <v>23.3</v>
      </c>
      <c r="K54" s="60">
        <v>24.5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44144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16.001000000000001</v>
      </c>
      <c r="E9" s="293">
        <v>21.693000000000001</v>
      </c>
      <c r="F9" s="294"/>
      <c r="G9" s="295"/>
      <c r="H9" s="245" t="s">
        <v>29</v>
      </c>
      <c r="I9" s="81" t="s">
        <v>29</v>
      </c>
      <c r="J9" s="79">
        <v>12.503</v>
      </c>
      <c r="K9" s="293">
        <v>18.873000000000001</v>
      </c>
      <c r="L9" s="294"/>
      <c r="M9" s="295"/>
      <c r="N9" s="78" t="s">
        <v>29</v>
      </c>
      <c r="O9" s="79">
        <v>16.082999999999998</v>
      </c>
      <c r="P9" s="293">
        <v>23.648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850</v>
      </c>
      <c r="E11" s="40">
        <v>280</v>
      </c>
      <c r="F11" s="40">
        <v>320</v>
      </c>
      <c r="G11" s="45">
        <v>380</v>
      </c>
      <c r="H11" s="39" t="s">
        <v>29</v>
      </c>
      <c r="I11" s="40" t="s">
        <v>29</v>
      </c>
      <c r="J11" s="40">
        <v>300</v>
      </c>
      <c r="K11" s="40">
        <v>180</v>
      </c>
      <c r="L11" s="40">
        <v>190</v>
      </c>
      <c r="M11" s="45">
        <v>200</v>
      </c>
      <c r="N11" s="39" t="s">
        <v>29</v>
      </c>
      <c r="O11" s="40">
        <v>150</v>
      </c>
      <c r="P11" s="40">
        <v>130</v>
      </c>
      <c r="Q11" s="40">
        <v>480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43.1</v>
      </c>
      <c r="E12" s="95">
        <v>39.799999999999997</v>
      </c>
      <c r="F12" s="95">
        <v>40.6</v>
      </c>
      <c r="G12" s="179">
        <v>41.9</v>
      </c>
      <c r="H12" s="46" t="s">
        <v>29</v>
      </c>
      <c r="I12" s="47" t="s">
        <v>29</v>
      </c>
      <c r="J12" s="74">
        <v>25.2</v>
      </c>
      <c r="K12" s="95">
        <v>23.7</v>
      </c>
      <c r="L12" s="95">
        <v>23.9</v>
      </c>
      <c r="M12" s="96">
        <v>24.1</v>
      </c>
      <c r="N12" s="46" t="s">
        <v>29</v>
      </c>
      <c r="O12" s="74">
        <v>27.4</v>
      </c>
      <c r="P12" s="74">
        <v>26.5</v>
      </c>
      <c r="Q12" s="74">
        <v>36.5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4.1749999999999998</v>
      </c>
      <c r="C16" s="138">
        <v>10.121</v>
      </c>
      <c r="D16" s="246">
        <v>19.297000000000001</v>
      </c>
      <c r="E16" s="79">
        <v>21.945</v>
      </c>
      <c r="F16" s="293">
        <v>26.053999999999998</v>
      </c>
      <c r="G16" s="294"/>
      <c r="H16" s="295"/>
      <c r="I16" s="78">
        <v>8.3170000000000002</v>
      </c>
      <c r="J16" s="79">
        <v>16.350999999999999</v>
      </c>
      <c r="K16" s="79">
        <v>19.925000000000001</v>
      </c>
      <c r="L16" s="321">
        <v>22.148</v>
      </c>
      <c r="M16" s="322"/>
      <c r="N16" s="323"/>
      <c r="O16" s="307">
        <v>19.736999999999998</v>
      </c>
      <c r="P16" s="308"/>
      <c r="Q16" s="80">
        <v>16.382999999999999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15</v>
      </c>
      <c r="D18" s="73">
        <v>3200</v>
      </c>
      <c r="E18" s="40">
        <v>2500</v>
      </c>
      <c r="F18" s="40">
        <v>15</v>
      </c>
      <c r="G18" s="40">
        <v>15</v>
      </c>
      <c r="H18" s="45">
        <v>15</v>
      </c>
      <c r="I18" s="40">
        <v>20</v>
      </c>
      <c r="J18" s="40">
        <v>200</v>
      </c>
      <c r="K18" s="40">
        <v>2400</v>
      </c>
      <c r="L18" s="40">
        <v>12</v>
      </c>
      <c r="M18" s="40">
        <v>10</v>
      </c>
      <c r="N18" s="40">
        <v>10</v>
      </c>
      <c r="O18" s="39">
        <v>450</v>
      </c>
      <c r="P18" s="40">
        <v>400</v>
      </c>
      <c r="Q18" s="45">
        <v>180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22.7</v>
      </c>
      <c r="D19" s="93">
        <v>68.099999999999994</v>
      </c>
      <c r="E19" s="93">
        <v>51.9</v>
      </c>
      <c r="F19" s="76">
        <v>14.5</v>
      </c>
      <c r="G19" s="76">
        <v>13.8</v>
      </c>
      <c r="H19" s="109">
        <v>13.6</v>
      </c>
      <c r="I19" s="93">
        <v>19.100000000000001</v>
      </c>
      <c r="J19" s="93">
        <v>23.9</v>
      </c>
      <c r="K19" s="93">
        <v>49.8</v>
      </c>
      <c r="L19" s="76">
        <v>13.6</v>
      </c>
      <c r="M19" s="76">
        <v>13.4</v>
      </c>
      <c r="N19" s="110">
        <v>13.4</v>
      </c>
      <c r="O19" s="111">
        <v>43.1</v>
      </c>
      <c r="P19" s="76">
        <v>45.5</v>
      </c>
      <c r="Q19" s="97">
        <v>34.5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7.149</v>
      </c>
      <c r="C23" s="293">
        <v>11.731</v>
      </c>
      <c r="D23" s="294"/>
      <c r="E23" s="295"/>
      <c r="F23" s="78">
        <v>6.399</v>
      </c>
      <c r="G23" s="79">
        <v>7.8049999999999997</v>
      </c>
      <c r="H23" s="293">
        <v>7.7240000000000002</v>
      </c>
      <c r="I23" s="294"/>
      <c r="J23" s="295"/>
      <c r="K23" s="78">
        <v>22.736000000000001</v>
      </c>
      <c r="L23" s="79">
        <v>29.492000000000001</v>
      </c>
      <c r="M23" s="102">
        <v>28.1</v>
      </c>
      <c r="N23" s="79">
        <v>33.853000000000002</v>
      </c>
      <c r="O23" s="293">
        <v>40.96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15</v>
      </c>
      <c r="D25" s="40">
        <v>20</v>
      </c>
      <c r="E25" s="45">
        <v>20</v>
      </c>
      <c r="F25" s="39">
        <v>420</v>
      </c>
      <c r="G25" s="40">
        <v>1100</v>
      </c>
      <c r="H25" s="40">
        <v>15</v>
      </c>
      <c r="I25" s="40">
        <v>12</v>
      </c>
      <c r="J25" s="66">
        <v>12</v>
      </c>
      <c r="K25" s="39" t="s">
        <v>273</v>
      </c>
      <c r="L25" s="40">
        <v>350</v>
      </c>
      <c r="M25" s="71">
        <v>3500</v>
      </c>
      <c r="N25" s="40">
        <v>1800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24.6</v>
      </c>
      <c r="C26" s="59">
        <v>21.5</v>
      </c>
      <c r="D26" s="59">
        <v>21.2</v>
      </c>
      <c r="E26" s="60">
        <v>19.600000000000001</v>
      </c>
      <c r="F26" s="61">
        <v>51.4</v>
      </c>
      <c r="G26" s="49">
        <v>66.2</v>
      </c>
      <c r="H26" s="59">
        <v>23.3</v>
      </c>
      <c r="I26" s="59">
        <v>23.1</v>
      </c>
      <c r="J26" s="62">
        <v>23.1</v>
      </c>
      <c r="K26" s="112" t="s">
        <v>273</v>
      </c>
      <c r="L26" s="49">
        <v>73.2</v>
      </c>
      <c r="M26" s="113">
        <v>224</v>
      </c>
      <c r="N26" s="49">
        <v>130.19999999999999</v>
      </c>
      <c r="O26" s="59">
        <v>21.4</v>
      </c>
      <c r="P26" s="59">
        <v>21.1</v>
      </c>
      <c r="Q26" s="60">
        <v>20.8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14.682</v>
      </c>
      <c r="C30" s="41">
        <v>20.041</v>
      </c>
      <c r="D30" s="41">
        <v>23.713999999999999</v>
      </c>
      <c r="E30" s="315">
        <v>24.951000000000001</v>
      </c>
      <c r="F30" s="316"/>
      <c r="G30" s="55">
        <v>11.685</v>
      </c>
      <c r="H30" s="41">
        <v>13.775</v>
      </c>
      <c r="I30" s="41">
        <v>24.35</v>
      </c>
      <c r="J30" s="315">
        <v>32.152999999999999</v>
      </c>
      <c r="K30" s="317"/>
      <c r="L30" s="316"/>
      <c r="M30" s="55">
        <v>2.96</v>
      </c>
      <c r="N30" s="41">
        <v>4.5220000000000002</v>
      </c>
      <c r="O30" s="315">
        <v>9.0180000000000007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50</v>
      </c>
      <c r="D32" s="40">
        <v>25</v>
      </c>
      <c r="E32" s="40">
        <v>12</v>
      </c>
      <c r="F32" s="66">
        <v>10</v>
      </c>
      <c r="G32" s="39">
        <v>12</v>
      </c>
      <c r="H32" s="40">
        <v>750</v>
      </c>
      <c r="I32" s="40">
        <v>4000</v>
      </c>
      <c r="J32" s="40">
        <v>25</v>
      </c>
      <c r="K32" s="40">
        <v>15</v>
      </c>
      <c r="L32" s="45">
        <v>12</v>
      </c>
      <c r="M32" s="39">
        <v>200</v>
      </c>
      <c r="N32" s="40">
        <v>210</v>
      </c>
      <c r="O32" s="40">
        <v>90</v>
      </c>
      <c r="P32" s="40">
        <v>150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42.7</v>
      </c>
      <c r="C33" s="93">
        <v>42.5</v>
      </c>
      <c r="D33" s="93">
        <v>27.8</v>
      </c>
      <c r="E33" s="93">
        <v>20.8</v>
      </c>
      <c r="F33" s="94">
        <v>21.3</v>
      </c>
      <c r="G33" s="104">
        <v>24.4</v>
      </c>
      <c r="H33" s="93">
        <v>56.9</v>
      </c>
      <c r="I33" s="93">
        <v>240</v>
      </c>
      <c r="J33" s="93">
        <v>19.3</v>
      </c>
      <c r="K33" s="93">
        <v>18.399999999999999</v>
      </c>
      <c r="L33" s="98">
        <v>18.399999999999999</v>
      </c>
      <c r="M33" s="93">
        <v>32.4</v>
      </c>
      <c r="N33" s="93">
        <v>28.4</v>
      </c>
      <c r="O33" s="93">
        <v>28.5</v>
      </c>
      <c r="P33" s="93">
        <v>30.5</v>
      </c>
      <c r="Q33" s="98">
        <v>30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18.64</v>
      </c>
      <c r="C37" s="196">
        <v>21</v>
      </c>
      <c r="D37" s="196">
        <v>23.103000000000002</v>
      </c>
      <c r="E37" s="196">
        <v>23.358000000000001</v>
      </c>
      <c r="F37" s="196">
        <v>25.911999999999999</v>
      </c>
      <c r="G37" s="328">
        <v>36.005000000000003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700</v>
      </c>
      <c r="D39" s="116">
        <v>320</v>
      </c>
      <c r="E39" s="116">
        <v>380</v>
      </c>
      <c r="F39" s="116">
        <v>1300</v>
      </c>
      <c r="G39" s="116">
        <v>800</v>
      </c>
      <c r="H39" s="116">
        <v>1000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500</v>
      </c>
      <c r="N39" s="40">
        <v>200</v>
      </c>
      <c r="O39" s="40">
        <v>1800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102.6</v>
      </c>
      <c r="C40" s="214">
        <v>103.2</v>
      </c>
      <c r="D40" s="214">
        <v>78.599999999999994</v>
      </c>
      <c r="E40" s="214">
        <v>87.4</v>
      </c>
      <c r="F40" s="205">
        <v>137.6</v>
      </c>
      <c r="G40" s="123">
        <v>88.7</v>
      </c>
      <c r="H40" s="123">
        <v>103.4</v>
      </c>
      <c r="I40" s="214">
        <v>108.7</v>
      </c>
      <c r="J40" s="124" t="s">
        <v>272</v>
      </c>
      <c r="K40" s="124" t="s">
        <v>272</v>
      </c>
      <c r="L40" s="172" t="s">
        <v>272</v>
      </c>
      <c r="M40" s="104">
        <v>37.200000000000003</v>
      </c>
      <c r="N40" s="93">
        <v>30.6</v>
      </c>
      <c r="O40" s="93">
        <v>60.1</v>
      </c>
      <c r="P40" s="98">
        <v>48.9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46">
        <v>4.9660000000000002</v>
      </c>
      <c r="K44" s="79">
        <v>10.782</v>
      </c>
      <c r="L44" s="293">
        <v>20.297999999999998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25.1</v>
      </c>
      <c r="K47" s="49">
        <v>21.8</v>
      </c>
      <c r="L47" s="49">
        <v>20.6</v>
      </c>
      <c r="M47" s="49">
        <v>20.5</v>
      </c>
      <c r="N47" s="114">
        <v>20.399999999999999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15.692</v>
      </c>
      <c r="D51" s="294"/>
      <c r="E51" s="295"/>
      <c r="F51" s="307">
        <v>16.422999999999998</v>
      </c>
      <c r="G51" s="294"/>
      <c r="H51" s="308"/>
      <c r="I51" s="293">
        <v>7.3710000000000004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389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260</v>
      </c>
      <c r="D53" s="66">
        <v>170</v>
      </c>
      <c r="E53" s="80" t="s">
        <v>29</v>
      </c>
      <c r="F53" s="39">
        <v>150</v>
      </c>
      <c r="G53" s="73">
        <v>160</v>
      </c>
      <c r="H53" s="73">
        <v>170</v>
      </c>
      <c r="I53" s="40">
        <v>450</v>
      </c>
      <c r="J53" s="40">
        <v>480</v>
      </c>
      <c r="K53" s="45">
        <v>400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31.8</v>
      </c>
      <c r="D54" s="74">
        <v>32.6</v>
      </c>
      <c r="E54" s="75" t="s">
        <v>29</v>
      </c>
      <c r="F54" s="67">
        <v>22.4</v>
      </c>
      <c r="G54" s="105">
        <v>22.1</v>
      </c>
      <c r="H54" s="99">
        <v>21.8</v>
      </c>
      <c r="I54" s="59">
        <v>50.9</v>
      </c>
      <c r="J54" s="76">
        <v>51</v>
      </c>
      <c r="K54" s="60">
        <v>51.2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1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44151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16.632000000000001</v>
      </c>
      <c r="E9" s="293">
        <v>21.875</v>
      </c>
      <c r="F9" s="294"/>
      <c r="G9" s="295"/>
      <c r="H9" s="247" t="s">
        <v>29</v>
      </c>
      <c r="I9" s="81" t="s">
        <v>29</v>
      </c>
      <c r="J9" s="79">
        <v>13.013</v>
      </c>
      <c r="K9" s="293">
        <v>18.978999999999999</v>
      </c>
      <c r="L9" s="294"/>
      <c r="M9" s="295"/>
      <c r="N9" s="78" t="s">
        <v>29</v>
      </c>
      <c r="O9" s="79">
        <v>16.189</v>
      </c>
      <c r="P9" s="293">
        <v>23.832000000000001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900</v>
      </c>
      <c r="E11" s="40">
        <v>300</v>
      </c>
      <c r="F11" s="40">
        <v>300</v>
      </c>
      <c r="G11" s="45">
        <v>300</v>
      </c>
      <c r="H11" s="39" t="s">
        <v>29</v>
      </c>
      <c r="I11" s="40" t="s">
        <v>29</v>
      </c>
      <c r="J11" s="40">
        <v>320</v>
      </c>
      <c r="K11" s="40">
        <v>170</v>
      </c>
      <c r="L11" s="40">
        <v>160</v>
      </c>
      <c r="M11" s="45">
        <v>170</v>
      </c>
      <c r="N11" s="39" t="s">
        <v>29</v>
      </c>
      <c r="O11" s="40">
        <v>120</v>
      </c>
      <c r="P11" s="40">
        <v>100</v>
      </c>
      <c r="Q11" s="40">
        <v>200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54.5</v>
      </c>
      <c r="E12" s="95">
        <v>52.3</v>
      </c>
      <c r="F12" s="95">
        <v>53.4</v>
      </c>
      <c r="G12" s="179">
        <v>54.5</v>
      </c>
      <c r="H12" s="46" t="s">
        <v>29</v>
      </c>
      <c r="I12" s="47" t="s">
        <v>29</v>
      </c>
      <c r="J12" s="74">
        <v>41.7</v>
      </c>
      <c r="K12" s="95">
        <v>40.299999999999997</v>
      </c>
      <c r="L12" s="95">
        <v>39.4</v>
      </c>
      <c r="M12" s="96">
        <v>38.6</v>
      </c>
      <c r="N12" s="46" t="s">
        <v>29</v>
      </c>
      <c r="O12" s="74">
        <v>31.9</v>
      </c>
      <c r="P12" s="74">
        <v>31.8</v>
      </c>
      <c r="Q12" s="74">
        <v>36.9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4.173</v>
      </c>
      <c r="C16" s="138">
        <v>10.250999999999999</v>
      </c>
      <c r="D16" s="248">
        <v>19.361999999999998</v>
      </c>
      <c r="E16" s="79">
        <v>22.088000000000001</v>
      </c>
      <c r="F16" s="293">
        <v>26.268999999999998</v>
      </c>
      <c r="G16" s="294"/>
      <c r="H16" s="295"/>
      <c r="I16" s="78">
        <v>8.4499999999999993</v>
      </c>
      <c r="J16" s="79">
        <v>16.488</v>
      </c>
      <c r="K16" s="79">
        <v>19.951000000000001</v>
      </c>
      <c r="L16" s="321">
        <v>22.315000000000001</v>
      </c>
      <c r="M16" s="322"/>
      <c r="N16" s="323"/>
      <c r="O16" s="307">
        <v>20.059999999999999</v>
      </c>
      <c r="P16" s="308"/>
      <c r="Q16" s="80">
        <v>17.257999999999999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3200</v>
      </c>
      <c r="E18" s="40">
        <v>2500</v>
      </c>
      <c r="F18" s="40">
        <v>15</v>
      </c>
      <c r="G18" s="40">
        <v>15</v>
      </c>
      <c r="H18" s="45">
        <v>12</v>
      </c>
      <c r="I18" s="40">
        <v>25</v>
      </c>
      <c r="J18" s="40">
        <v>300</v>
      </c>
      <c r="K18" s="40">
        <v>2100</v>
      </c>
      <c r="L18" s="40">
        <v>12</v>
      </c>
      <c r="M18" s="40">
        <v>10</v>
      </c>
      <c r="N18" s="40">
        <v>10</v>
      </c>
      <c r="O18" s="39">
        <v>500</v>
      </c>
      <c r="P18" s="40">
        <v>400</v>
      </c>
      <c r="Q18" s="45">
        <v>150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25.5</v>
      </c>
      <c r="D19" s="93">
        <v>83.1</v>
      </c>
      <c r="E19" s="93">
        <v>75.400000000000006</v>
      </c>
      <c r="F19" s="76">
        <v>24.4</v>
      </c>
      <c r="G19" s="76">
        <v>18.3</v>
      </c>
      <c r="H19" s="109">
        <v>17.8</v>
      </c>
      <c r="I19" s="93">
        <v>31</v>
      </c>
      <c r="J19" s="93">
        <v>39.4</v>
      </c>
      <c r="K19" s="93">
        <v>66.2</v>
      </c>
      <c r="L19" s="76">
        <v>25.7</v>
      </c>
      <c r="M19" s="76">
        <v>20.8</v>
      </c>
      <c r="N19" s="110">
        <v>19.5</v>
      </c>
      <c r="O19" s="111">
        <v>61.4</v>
      </c>
      <c r="P19" s="76">
        <v>66.2</v>
      </c>
      <c r="Q19" s="97">
        <v>49.3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8.3989999999999991</v>
      </c>
      <c r="C23" s="293">
        <v>11.997</v>
      </c>
      <c r="D23" s="294"/>
      <c r="E23" s="295"/>
      <c r="F23" s="78">
        <v>6.5229999999999997</v>
      </c>
      <c r="G23" s="79">
        <v>7.859</v>
      </c>
      <c r="H23" s="293">
        <v>7.8120000000000003</v>
      </c>
      <c r="I23" s="294"/>
      <c r="J23" s="295"/>
      <c r="K23" s="78">
        <v>22.734999999999999</v>
      </c>
      <c r="L23" s="79">
        <v>29.640999999999998</v>
      </c>
      <c r="M23" s="102">
        <v>28.004999999999999</v>
      </c>
      <c r="N23" s="79">
        <v>34.015000000000001</v>
      </c>
      <c r="O23" s="293">
        <v>41.216000000000001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15</v>
      </c>
      <c r="D25" s="40">
        <v>20</v>
      </c>
      <c r="E25" s="45">
        <v>15</v>
      </c>
      <c r="F25" s="39">
        <v>550</v>
      </c>
      <c r="G25" s="40">
        <v>800</v>
      </c>
      <c r="H25" s="40">
        <v>20</v>
      </c>
      <c r="I25" s="40">
        <v>12</v>
      </c>
      <c r="J25" s="66">
        <v>12</v>
      </c>
      <c r="K25" s="39" t="s">
        <v>273</v>
      </c>
      <c r="L25" s="40">
        <v>250</v>
      </c>
      <c r="M25" s="71">
        <v>3700</v>
      </c>
      <c r="N25" s="40">
        <v>1800</v>
      </c>
      <c r="O25" s="40">
        <v>10</v>
      </c>
      <c r="P25" s="40">
        <v>10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28.4</v>
      </c>
      <c r="C26" s="59">
        <v>24.3</v>
      </c>
      <c r="D26" s="59">
        <v>23.5</v>
      </c>
      <c r="E26" s="60">
        <v>23.3</v>
      </c>
      <c r="F26" s="61">
        <v>35.5</v>
      </c>
      <c r="G26" s="49">
        <v>41</v>
      </c>
      <c r="H26" s="59">
        <v>20.2</v>
      </c>
      <c r="I26" s="59">
        <v>17</v>
      </c>
      <c r="J26" s="62">
        <v>16.600000000000001</v>
      </c>
      <c r="K26" s="112" t="s">
        <v>273</v>
      </c>
      <c r="L26" s="49">
        <v>40.5</v>
      </c>
      <c r="M26" s="113">
        <v>185.5</v>
      </c>
      <c r="N26" s="49">
        <v>64.599999999999994</v>
      </c>
      <c r="O26" s="59">
        <v>15.2</v>
      </c>
      <c r="P26" s="59">
        <v>14.9</v>
      </c>
      <c r="Q26" s="60">
        <v>14.8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14.76</v>
      </c>
      <c r="C30" s="41">
        <v>20.11</v>
      </c>
      <c r="D30" s="41">
        <v>23.756</v>
      </c>
      <c r="E30" s="315">
        <v>25.001999999999999</v>
      </c>
      <c r="F30" s="316"/>
      <c r="G30" s="55">
        <v>11.81</v>
      </c>
      <c r="H30" s="41">
        <v>13.884</v>
      </c>
      <c r="I30" s="41">
        <v>24.468</v>
      </c>
      <c r="J30" s="315">
        <v>32.481999999999999</v>
      </c>
      <c r="K30" s="317"/>
      <c r="L30" s="316"/>
      <c r="M30" s="55">
        <v>3.9209999999999998</v>
      </c>
      <c r="N30" s="41">
        <v>5.375</v>
      </c>
      <c r="O30" s="315">
        <v>9.2360000000000007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25</v>
      </c>
      <c r="C32" s="40">
        <v>35</v>
      </c>
      <c r="D32" s="40">
        <v>20</v>
      </c>
      <c r="E32" s="40">
        <v>10</v>
      </c>
      <c r="F32" s="66">
        <v>10</v>
      </c>
      <c r="G32" s="39">
        <v>12</v>
      </c>
      <c r="H32" s="40">
        <v>900</v>
      </c>
      <c r="I32" s="40">
        <v>4000</v>
      </c>
      <c r="J32" s="40">
        <v>30</v>
      </c>
      <c r="K32" s="40">
        <v>25</v>
      </c>
      <c r="L32" s="45">
        <v>20</v>
      </c>
      <c r="M32" s="39">
        <v>220</v>
      </c>
      <c r="N32" s="40">
        <v>160</v>
      </c>
      <c r="O32" s="40">
        <v>75</v>
      </c>
      <c r="P32" s="40">
        <v>120</v>
      </c>
      <c r="Q32" s="45">
        <v>80</v>
      </c>
      <c r="R32" s="52"/>
    </row>
    <row r="33" spans="1:18" ht="11.25" customHeight="1" thickBot="1" x14ac:dyDescent="0.2">
      <c r="A33" s="90" t="s">
        <v>28</v>
      </c>
      <c r="B33" s="104">
        <v>26.1</v>
      </c>
      <c r="C33" s="93">
        <v>26.7</v>
      </c>
      <c r="D33" s="93">
        <v>18.600000000000001</v>
      </c>
      <c r="E33" s="93">
        <v>14.9</v>
      </c>
      <c r="F33" s="94">
        <v>14.4</v>
      </c>
      <c r="G33" s="104">
        <v>41.2</v>
      </c>
      <c r="H33" s="93">
        <v>108.5</v>
      </c>
      <c r="I33" s="93">
        <v>217</v>
      </c>
      <c r="J33" s="93">
        <v>28.4</v>
      </c>
      <c r="K33" s="93">
        <v>27</v>
      </c>
      <c r="L33" s="98">
        <v>26</v>
      </c>
      <c r="M33" s="93">
        <v>35.1</v>
      </c>
      <c r="N33" s="93">
        <v>30.4</v>
      </c>
      <c r="O33" s="93">
        <v>29</v>
      </c>
      <c r="P33" s="93">
        <v>30.9</v>
      </c>
      <c r="Q33" s="98">
        <v>29.5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18.742999999999999</v>
      </c>
      <c r="C37" s="196">
        <v>20.82</v>
      </c>
      <c r="D37" s="196">
        <v>23.231000000000002</v>
      </c>
      <c r="E37" s="196">
        <v>23.443999999999999</v>
      </c>
      <c r="F37" s="196">
        <v>25.928999999999998</v>
      </c>
      <c r="G37" s="328">
        <v>36.090000000000003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800</v>
      </c>
      <c r="D39" s="116">
        <v>300</v>
      </c>
      <c r="E39" s="116">
        <v>380</v>
      </c>
      <c r="F39" s="116">
        <v>1600</v>
      </c>
      <c r="G39" s="116">
        <v>1000</v>
      </c>
      <c r="H39" s="116">
        <v>1100</v>
      </c>
      <c r="I39" s="116">
        <v>1000</v>
      </c>
      <c r="J39" s="116" t="s">
        <v>273</v>
      </c>
      <c r="K39" s="116" t="s">
        <v>272</v>
      </c>
      <c r="L39" s="171" t="s">
        <v>272</v>
      </c>
      <c r="M39" s="39">
        <v>320</v>
      </c>
      <c r="N39" s="40">
        <v>170</v>
      </c>
      <c r="O39" s="40">
        <v>2200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>
        <v>90.9</v>
      </c>
      <c r="C40" s="214">
        <v>91.8</v>
      </c>
      <c r="D40" s="214">
        <v>64.7</v>
      </c>
      <c r="E40" s="214">
        <v>74.599999999999994</v>
      </c>
      <c r="F40" s="205">
        <v>118.5</v>
      </c>
      <c r="G40" s="123">
        <v>76.7</v>
      </c>
      <c r="H40" s="123">
        <v>86.1</v>
      </c>
      <c r="I40" s="214">
        <v>78.7</v>
      </c>
      <c r="J40" s="124" t="s">
        <v>272</v>
      </c>
      <c r="K40" s="124" t="s">
        <v>272</v>
      </c>
      <c r="L40" s="172" t="s">
        <v>272</v>
      </c>
      <c r="M40" s="104">
        <v>42.1</v>
      </c>
      <c r="N40" s="93">
        <v>35</v>
      </c>
      <c r="O40" s="93">
        <v>88.2</v>
      </c>
      <c r="P40" s="98">
        <v>59.9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48">
        <v>5.0060000000000002</v>
      </c>
      <c r="K44" s="79">
        <v>10.840999999999999</v>
      </c>
      <c r="L44" s="293">
        <v>20.512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392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10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31.9</v>
      </c>
      <c r="K47" s="49">
        <v>27.9</v>
      </c>
      <c r="L47" s="49">
        <v>26.5</v>
      </c>
      <c r="M47" s="49">
        <v>26</v>
      </c>
      <c r="N47" s="114">
        <v>25.8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16.52</v>
      </c>
      <c r="D51" s="294"/>
      <c r="E51" s="295"/>
      <c r="F51" s="307">
        <v>17.422000000000001</v>
      </c>
      <c r="G51" s="294"/>
      <c r="H51" s="308"/>
      <c r="I51" s="293">
        <v>7.4379999999999997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393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300</v>
      </c>
      <c r="D53" s="66">
        <v>250</v>
      </c>
      <c r="E53" s="80" t="s">
        <v>29</v>
      </c>
      <c r="F53" s="115" t="s">
        <v>392</v>
      </c>
      <c r="G53" s="73">
        <v>220</v>
      </c>
      <c r="H53" s="73">
        <v>210</v>
      </c>
      <c r="I53" s="40">
        <v>300</v>
      </c>
      <c r="J53" s="40">
        <v>380</v>
      </c>
      <c r="K53" s="45">
        <v>480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42.4</v>
      </c>
      <c r="D54" s="74">
        <v>42.7</v>
      </c>
      <c r="E54" s="75" t="s">
        <v>29</v>
      </c>
      <c r="F54" s="132" t="s">
        <v>272</v>
      </c>
      <c r="G54" s="105">
        <v>37.700000000000003</v>
      </c>
      <c r="H54" s="99">
        <v>36.799999999999997</v>
      </c>
      <c r="I54" s="59">
        <v>28.2</v>
      </c>
      <c r="J54" s="76">
        <v>29.6</v>
      </c>
      <c r="K54" s="60">
        <v>32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44159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16.806000000000001</v>
      </c>
      <c r="E9" s="293">
        <v>21.942</v>
      </c>
      <c r="F9" s="294"/>
      <c r="G9" s="295"/>
      <c r="H9" s="249" t="s">
        <v>29</v>
      </c>
      <c r="I9" s="81" t="s">
        <v>29</v>
      </c>
      <c r="J9" s="79">
        <v>13.247</v>
      </c>
      <c r="K9" s="293">
        <v>18.984000000000002</v>
      </c>
      <c r="L9" s="294"/>
      <c r="M9" s="295"/>
      <c r="N9" s="78" t="s">
        <v>29</v>
      </c>
      <c r="O9" s="79">
        <v>16.234000000000002</v>
      </c>
      <c r="P9" s="293">
        <v>23.957999999999998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300</v>
      </c>
      <c r="F11" s="40">
        <v>320</v>
      </c>
      <c r="G11" s="45">
        <v>320</v>
      </c>
      <c r="H11" s="39" t="s">
        <v>29</v>
      </c>
      <c r="I11" s="40" t="s">
        <v>29</v>
      </c>
      <c r="J11" s="40">
        <v>350</v>
      </c>
      <c r="K11" s="40">
        <v>200</v>
      </c>
      <c r="L11" s="40">
        <v>200</v>
      </c>
      <c r="M11" s="45">
        <v>170</v>
      </c>
      <c r="N11" s="39" t="s">
        <v>29</v>
      </c>
      <c r="O11" s="40">
        <v>130</v>
      </c>
      <c r="P11" s="40">
        <v>100</v>
      </c>
      <c r="Q11" s="40">
        <v>380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48.3</v>
      </c>
      <c r="E12" s="95">
        <v>45</v>
      </c>
      <c r="F12" s="95">
        <v>47.5</v>
      </c>
      <c r="G12" s="179">
        <v>50</v>
      </c>
      <c r="H12" s="46" t="s">
        <v>29</v>
      </c>
      <c r="I12" s="47" t="s">
        <v>29</v>
      </c>
      <c r="J12" s="74">
        <v>33.4</v>
      </c>
      <c r="K12" s="95">
        <v>30.4</v>
      </c>
      <c r="L12" s="95">
        <v>30.5</v>
      </c>
      <c r="M12" s="96">
        <v>30.5</v>
      </c>
      <c r="N12" s="46" t="s">
        <v>29</v>
      </c>
      <c r="O12" s="74">
        <v>29.1</v>
      </c>
      <c r="P12" s="74">
        <v>27.8</v>
      </c>
      <c r="Q12" s="74">
        <v>37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4.173</v>
      </c>
      <c r="C16" s="138">
        <v>10.326000000000001</v>
      </c>
      <c r="D16" s="250">
        <v>19.32</v>
      </c>
      <c r="E16" s="79">
        <v>22.2</v>
      </c>
      <c r="F16" s="293">
        <v>26.388999999999999</v>
      </c>
      <c r="G16" s="294"/>
      <c r="H16" s="295"/>
      <c r="I16" s="78">
        <v>8.7810000000000006</v>
      </c>
      <c r="J16" s="79">
        <v>16.559000000000001</v>
      </c>
      <c r="K16" s="79">
        <v>20.027999999999999</v>
      </c>
      <c r="L16" s="321">
        <v>22.393999999999998</v>
      </c>
      <c r="M16" s="322"/>
      <c r="N16" s="323"/>
      <c r="O16" s="307">
        <v>20.289000000000001</v>
      </c>
      <c r="P16" s="308"/>
      <c r="Q16" s="80">
        <v>17.763000000000002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30</v>
      </c>
      <c r="D18" s="73">
        <v>3600</v>
      </c>
      <c r="E18" s="40">
        <v>2500</v>
      </c>
      <c r="F18" s="40">
        <v>15</v>
      </c>
      <c r="G18" s="40">
        <v>20</v>
      </c>
      <c r="H18" s="45">
        <v>15</v>
      </c>
      <c r="I18" s="40">
        <v>25</v>
      </c>
      <c r="J18" s="40">
        <v>310</v>
      </c>
      <c r="K18" s="40">
        <v>2300</v>
      </c>
      <c r="L18" s="40">
        <v>10</v>
      </c>
      <c r="M18" s="40">
        <v>10</v>
      </c>
      <c r="N18" s="40">
        <v>10</v>
      </c>
      <c r="O18" s="39">
        <v>380</v>
      </c>
      <c r="P18" s="40">
        <v>400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25.9</v>
      </c>
      <c r="D19" s="93">
        <v>76.7</v>
      </c>
      <c r="E19" s="93">
        <v>58.8</v>
      </c>
      <c r="F19" s="76">
        <v>15.9</v>
      </c>
      <c r="G19" s="76">
        <v>15.6</v>
      </c>
      <c r="H19" s="109">
        <v>15.3</v>
      </c>
      <c r="I19" s="93">
        <v>27.3</v>
      </c>
      <c r="J19" s="93">
        <v>32.1</v>
      </c>
      <c r="K19" s="93">
        <v>57</v>
      </c>
      <c r="L19" s="76">
        <v>16.7</v>
      </c>
      <c r="M19" s="76">
        <v>16.600000000000001</v>
      </c>
      <c r="N19" s="110">
        <v>16.5</v>
      </c>
      <c r="O19" s="111">
        <v>51.3</v>
      </c>
      <c r="P19" s="76">
        <v>55.8</v>
      </c>
      <c r="Q19" s="97">
        <v>41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8.5530000000000008</v>
      </c>
      <c r="C23" s="293">
        <v>12.118</v>
      </c>
      <c r="D23" s="294"/>
      <c r="E23" s="295"/>
      <c r="F23" s="78">
        <v>6.516</v>
      </c>
      <c r="G23" s="79">
        <v>7.8689999999999998</v>
      </c>
      <c r="H23" s="293">
        <v>7.8840000000000003</v>
      </c>
      <c r="I23" s="294"/>
      <c r="J23" s="295"/>
      <c r="K23" s="78">
        <v>22.724</v>
      </c>
      <c r="L23" s="79">
        <v>29.606999999999999</v>
      </c>
      <c r="M23" s="102">
        <v>28.097999999999999</v>
      </c>
      <c r="N23" s="79">
        <v>34.078000000000003</v>
      </c>
      <c r="O23" s="293">
        <v>41.485999999999997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20</v>
      </c>
      <c r="D25" s="40">
        <v>20</v>
      </c>
      <c r="E25" s="45">
        <v>15</v>
      </c>
      <c r="F25" s="39">
        <v>900</v>
      </c>
      <c r="G25" s="40">
        <v>1100</v>
      </c>
      <c r="H25" s="40">
        <v>15</v>
      </c>
      <c r="I25" s="40">
        <v>15</v>
      </c>
      <c r="J25" s="66">
        <v>12</v>
      </c>
      <c r="K25" s="39" t="s">
        <v>273</v>
      </c>
      <c r="L25" s="40">
        <v>400</v>
      </c>
      <c r="M25" s="71">
        <v>3300</v>
      </c>
      <c r="N25" s="40">
        <v>1800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25.9</v>
      </c>
      <c r="C26" s="59">
        <v>24.1</v>
      </c>
      <c r="D26" s="59">
        <v>23.2</v>
      </c>
      <c r="E26" s="60">
        <v>22.5</v>
      </c>
      <c r="F26" s="61">
        <v>45.4</v>
      </c>
      <c r="G26" s="49">
        <v>51.2</v>
      </c>
      <c r="H26" s="59">
        <v>19.5</v>
      </c>
      <c r="I26" s="59">
        <v>19.8</v>
      </c>
      <c r="J26" s="62">
        <v>18.100000000000001</v>
      </c>
      <c r="K26" s="112" t="s">
        <v>273</v>
      </c>
      <c r="L26" s="49">
        <v>58.1</v>
      </c>
      <c r="M26" s="113">
        <v>148</v>
      </c>
      <c r="N26" s="49">
        <v>111.3</v>
      </c>
      <c r="O26" s="59">
        <v>18.600000000000001</v>
      </c>
      <c r="P26" s="59">
        <v>18.399999999999999</v>
      </c>
      <c r="Q26" s="60">
        <v>18.2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14.821999999999999</v>
      </c>
      <c r="C30" s="41">
        <v>20.155999999999999</v>
      </c>
      <c r="D30" s="41">
        <v>23.776</v>
      </c>
      <c r="E30" s="315">
        <v>25.113</v>
      </c>
      <c r="F30" s="316"/>
      <c r="G30" s="55">
        <v>11.898</v>
      </c>
      <c r="H30" s="41">
        <v>13.972</v>
      </c>
      <c r="I30" s="41">
        <v>24.547999999999998</v>
      </c>
      <c r="J30" s="315">
        <v>32.725999999999999</v>
      </c>
      <c r="K30" s="317"/>
      <c r="L30" s="316"/>
      <c r="M30" s="55">
        <v>4.7729999999999997</v>
      </c>
      <c r="N30" s="41">
        <v>5.8849999999999998</v>
      </c>
      <c r="O30" s="331">
        <v>9.3330000000000002</v>
      </c>
      <c r="P30" s="332"/>
      <c r="Q30" s="333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35</v>
      </c>
      <c r="C32" s="40">
        <v>50</v>
      </c>
      <c r="D32" s="40">
        <v>25</v>
      </c>
      <c r="E32" s="40">
        <v>12</v>
      </c>
      <c r="F32" s="66">
        <v>12</v>
      </c>
      <c r="G32" s="39">
        <v>12</v>
      </c>
      <c r="H32" s="40">
        <v>900</v>
      </c>
      <c r="I32" s="40">
        <v>3000</v>
      </c>
      <c r="J32" s="40">
        <v>25</v>
      </c>
      <c r="K32" s="40">
        <v>20</v>
      </c>
      <c r="L32" s="45">
        <v>15</v>
      </c>
      <c r="M32" s="39">
        <v>220</v>
      </c>
      <c r="N32" s="40">
        <v>200</v>
      </c>
      <c r="O32" s="40">
        <v>120</v>
      </c>
      <c r="P32" s="40">
        <v>130</v>
      </c>
      <c r="Q32" s="45">
        <v>140</v>
      </c>
      <c r="R32" s="52"/>
    </row>
    <row r="33" spans="1:18" ht="11.25" customHeight="1" thickBot="1" x14ac:dyDescent="0.2">
      <c r="A33" s="90" t="s">
        <v>28</v>
      </c>
      <c r="B33" s="104">
        <v>32.799999999999997</v>
      </c>
      <c r="C33" s="93">
        <v>33.200000000000003</v>
      </c>
      <c r="D33" s="93">
        <v>21.8</v>
      </c>
      <c r="E33" s="93">
        <v>15.8</v>
      </c>
      <c r="F33" s="94">
        <v>16.2</v>
      </c>
      <c r="G33" s="104">
        <v>25.3</v>
      </c>
      <c r="H33" s="93">
        <v>56.8</v>
      </c>
      <c r="I33" s="93">
        <v>129.19999999999999</v>
      </c>
      <c r="J33" s="93">
        <v>20</v>
      </c>
      <c r="K33" s="93">
        <v>19.2</v>
      </c>
      <c r="L33" s="98">
        <v>18.2</v>
      </c>
      <c r="M33" s="93">
        <v>42.1</v>
      </c>
      <c r="N33" s="93">
        <v>32.6</v>
      </c>
      <c r="O33" s="93">
        <v>33.200000000000003</v>
      </c>
      <c r="P33" s="93">
        <v>33</v>
      </c>
      <c r="Q33" s="98">
        <v>32.6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18.803000000000001</v>
      </c>
      <c r="C37" s="196">
        <v>20.782</v>
      </c>
      <c r="D37" s="196">
        <v>23.341000000000001</v>
      </c>
      <c r="E37" s="196">
        <v>23.620999999999999</v>
      </c>
      <c r="F37" s="196">
        <v>25.98</v>
      </c>
      <c r="G37" s="328">
        <v>36.198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900</v>
      </c>
      <c r="D39" s="116">
        <v>750</v>
      </c>
      <c r="E39" s="116">
        <v>400</v>
      </c>
      <c r="F39" s="116">
        <v>1600</v>
      </c>
      <c r="G39" s="116">
        <v>900</v>
      </c>
      <c r="H39" s="116">
        <v>900</v>
      </c>
      <c r="I39" s="116">
        <v>1300</v>
      </c>
      <c r="J39" s="116" t="s">
        <v>273</v>
      </c>
      <c r="K39" s="116" t="s">
        <v>272</v>
      </c>
      <c r="L39" s="171" t="s">
        <v>272</v>
      </c>
      <c r="M39" s="39">
        <v>480</v>
      </c>
      <c r="N39" s="40">
        <v>200</v>
      </c>
      <c r="O39" s="40">
        <v>2200</v>
      </c>
      <c r="P39" s="45">
        <v>750</v>
      </c>
      <c r="Q39" s="53"/>
    </row>
    <row r="40" spans="1:18" ht="11.25" customHeight="1" thickBot="1" x14ac:dyDescent="0.2">
      <c r="A40" s="92" t="s">
        <v>28</v>
      </c>
      <c r="B40" s="197" t="s">
        <v>273</v>
      </c>
      <c r="C40" s="214">
        <v>86.1</v>
      </c>
      <c r="D40" s="214">
        <v>83.4</v>
      </c>
      <c r="E40" s="214">
        <v>78.8</v>
      </c>
      <c r="F40" s="205">
        <v>109.3</v>
      </c>
      <c r="G40" s="123">
        <v>67.099999999999994</v>
      </c>
      <c r="H40" s="123">
        <v>77.3</v>
      </c>
      <c r="I40" s="214">
        <v>86.1</v>
      </c>
      <c r="J40" s="124" t="s">
        <v>272</v>
      </c>
      <c r="K40" s="124" t="s">
        <v>272</v>
      </c>
      <c r="L40" s="172" t="s">
        <v>272</v>
      </c>
      <c r="M40" s="104">
        <v>42.5</v>
      </c>
      <c r="N40" s="93">
        <v>34.700000000000003</v>
      </c>
      <c r="O40" s="93">
        <v>57.8</v>
      </c>
      <c r="P40" s="98">
        <v>56.7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50">
        <v>5.0579999999999998</v>
      </c>
      <c r="K44" s="79">
        <v>10.916</v>
      </c>
      <c r="L44" s="293">
        <v>20.593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273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10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26.6</v>
      </c>
      <c r="K47" s="49">
        <v>23.3</v>
      </c>
      <c r="L47" s="49">
        <v>22.2</v>
      </c>
      <c r="M47" s="49">
        <v>22.1</v>
      </c>
      <c r="N47" s="114">
        <v>22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16.710999999999999</v>
      </c>
      <c r="D51" s="294"/>
      <c r="E51" s="295"/>
      <c r="F51" s="307">
        <v>17.684999999999999</v>
      </c>
      <c r="G51" s="294"/>
      <c r="H51" s="308"/>
      <c r="I51" s="293">
        <v>7.4749999999999996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393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290</v>
      </c>
      <c r="D53" s="66">
        <v>200</v>
      </c>
      <c r="E53" s="80" t="s">
        <v>29</v>
      </c>
      <c r="F53" s="115" t="s">
        <v>273</v>
      </c>
      <c r="G53" s="73">
        <v>230</v>
      </c>
      <c r="H53" s="73">
        <v>200</v>
      </c>
      <c r="I53" s="40">
        <v>320</v>
      </c>
      <c r="J53" s="40">
        <v>420</v>
      </c>
      <c r="K53" s="45">
        <v>550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38.5</v>
      </c>
      <c r="D54" s="74">
        <v>38.700000000000003</v>
      </c>
      <c r="E54" s="75" t="s">
        <v>29</v>
      </c>
      <c r="F54" s="132" t="s">
        <v>272</v>
      </c>
      <c r="G54" s="105">
        <v>30.9</v>
      </c>
      <c r="H54" s="99">
        <v>31.1</v>
      </c>
      <c r="I54" s="59">
        <v>34.4</v>
      </c>
      <c r="J54" s="76">
        <v>37.6</v>
      </c>
      <c r="K54" s="60">
        <v>38.200000000000003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80"/>
  <sheetViews>
    <sheetView topLeftCell="A16"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43850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13.365</v>
      </c>
      <c r="E9" s="293">
        <v>13.141999999999999</v>
      </c>
      <c r="F9" s="294"/>
      <c r="G9" s="295"/>
      <c r="H9" s="143" t="s">
        <v>29</v>
      </c>
      <c r="I9" s="81" t="s">
        <v>29</v>
      </c>
      <c r="J9" s="79">
        <v>9.718</v>
      </c>
      <c r="K9" s="293">
        <v>10.195</v>
      </c>
      <c r="L9" s="294"/>
      <c r="M9" s="295"/>
      <c r="N9" s="78" t="s">
        <v>29</v>
      </c>
      <c r="O9" s="79">
        <v>15.965</v>
      </c>
      <c r="P9" s="293">
        <v>23.004999999999999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400</v>
      </c>
      <c r="F11" s="40">
        <v>600</v>
      </c>
      <c r="G11" s="45" t="s">
        <v>119</v>
      </c>
      <c r="H11" s="39" t="s">
        <v>29</v>
      </c>
      <c r="I11" s="40" t="s">
        <v>29</v>
      </c>
      <c r="J11" s="40">
        <v>200</v>
      </c>
      <c r="K11" s="40">
        <v>230</v>
      </c>
      <c r="L11" s="40">
        <v>250</v>
      </c>
      <c r="M11" s="45">
        <v>260</v>
      </c>
      <c r="N11" s="39" t="s">
        <v>29</v>
      </c>
      <c r="O11" s="40">
        <v>45</v>
      </c>
      <c r="P11" s="40">
        <v>210</v>
      </c>
      <c r="Q11" s="40">
        <v>210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49.7</v>
      </c>
      <c r="E12" s="95">
        <v>57.1</v>
      </c>
      <c r="F12" s="95">
        <v>58.9</v>
      </c>
      <c r="G12" s="48" t="s">
        <v>119</v>
      </c>
      <c r="H12" s="46" t="s">
        <v>29</v>
      </c>
      <c r="I12" s="47" t="s">
        <v>29</v>
      </c>
      <c r="J12" s="74">
        <v>38.9</v>
      </c>
      <c r="K12" s="95">
        <v>39.6</v>
      </c>
      <c r="L12" s="95">
        <v>42.1</v>
      </c>
      <c r="M12" s="96">
        <v>42.9</v>
      </c>
      <c r="N12" s="46" t="s">
        <v>29</v>
      </c>
      <c r="O12" s="74">
        <v>24.2</v>
      </c>
      <c r="P12" s="74">
        <v>32.5</v>
      </c>
      <c r="Q12" s="74">
        <v>31.3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3.4180000000000001</v>
      </c>
      <c r="C16" s="138">
        <v>10.170999999999999</v>
      </c>
      <c r="D16" s="144">
        <v>19.327999999999999</v>
      </c>
      <c r="E16" s="79">
        <v>21.370999999999999</v>
      </c>
      <c r="F16" s="293">
        <v>20.852</v>
      </c>
      <c r="G16" s="294"/>
      <c r="H16" s="295"/>
      <c r="I16" s="78">
        <v>8.2390000000000008</v>
      </c>
      <c r="J16" s="79">
        <v>16.477</v>
      </c>
      <c r="K16" s="79">
        <v>19.734999999999999</v>
      </c>
      <c r="L16" s="321">
        <v>18.873000000000001</v>
      </c>
      <c r="M16" s="322"/>
      <c r="N16" s="323"/>
      <c r="O16" s="307">
        <v>12.87</v>
      </c>
      <c r="P16" s="308"/>
      <c r="Q16" s="80">
        <v>11.272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8</v>
      </c>
      <c r="C18" s="140">
        <v>12</v>
      </c>
      <c r="D18" s="73" t="s">
        <v>282</v>
      </c>
      <c r="E18" s="40">
        <v>2500</v>
      </c>
      <c r="F18" s="40">
        <v>130</v>
      </c>
      <c r="G18" s="40">
        <v>110</v>
      </c>
      <c r="H18" s="45">
        <v>220</v>
      </c>
      <c r="I18" s="40">
        <v>20</v>
      </c>
      <c r="J18" s="40">
        <v>250</v>
      </c>
      <c r="K18" s="40">
        <v>2100</v>
      </c>
      <c r="L18" s="40">
        <v>10</v>
      </c>
      <c r="M18" s="40">
        <v>10</v>
      </c>
      <c r="N18" s="40">
        <v>15</v>
      </c>
      <c r="O18" s="39">
        <v>450</v>
      </c>
      <c r="P18" s="40">
        <v>480</v>
      </c>
      <c r="Q18" s="45">
        <v>190</v>
      </c>
      <c r="R18" s="53"/>
    </row>
    <row r="19" spans="1:18" ht="11.25" customHeight="1" thickBot="1" x14ac:dyDescent="0.2">
      <c r="A19" s="85" t="s">
        <v>28</v>
      </c>
      <c r="B19" s="93">
        <v>22.8</v>
      </c>
      <c r="C19" s="93">
        <v>31.8</v>
      </c>
      <c r="D19" s="93" t="s">
        <v>29</v>
      </c>
      <c r="E19" s="93">
        <v>84.2</v>
      </c>
      <c r="F19" s="76">
        <v>33.9</v>
      </c>
      <c r="G19" s="76">
        <v>33.299999999999997</v>
      </c>
      <c r="H19" s="109">
        <v>38.200000000000003</v>
      </c>
      <c r="I19" s="93">
        <v>34.9</v>
      </c>
      <c r="J19" s="93">
        <v>46.8</v>
      </c>
      <c r="K19" s="93">
        <v>61.1</v>
      </c>
      <c r="L19" s="76">
        <v>22.6</v>
      </c>
      <c r="M19" s="76">
        <v>22.3</v>
      </c>
      <c r="N19" s="110">
        <v>22.8</v>
      </c>
      <c r="O19" s="111">
        <v>55.1</v>
      </c>
      <c r="P19" s="76">
        <v>56.9</v>
      </c>
      <c r="Q19" s="97">
        <v>46.7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5.7679999999999998</v>
      </c>
      <c r="C23" s="293">
        <v>6.86</v>
      </c>
      <c r="D23" s="294"/>
      <c r="E23" s="295"/>
      <c r="F23" s="78">
        <v>6.1849999999999996</v>
      </c>
      <c r="G23" s="79">
        <v>7.4610000000000003</v>
      </c>
      <c r="H23" s="293">
        <v>5.7770000000000001</v>
      </c>
      <c r="I23" s="294"/>
      <c r="J23" s="295"/>
      <c r="K23" s="78">
        <v>22.541</v>
      </c>
      <c r="L23" s="79">
        <v>31.05</v>
      </c>
      <c r="M23" s="102">
        <v>27.742000000000001</v>
      </c>
      <c r="N23" s="79">
        <v>33.520000000000003</v>
      </c>
      <c r="O23" s="293">
        <v>39.155000000000001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40</v>
      </c>
      <c r="D25" s="40">
        <v>90</v>
      </c>
      <c r="E25" s="45">
        <v>100</v>
      </c>
      <c r="F25" s="39">
        <v>170</v>
      </c>
      <c r="G25" s="40">
        <v>400</v>
      </c>
      <c r="H25" s="40">
        <v>60</v>
      </c>
      <c r="I25" s="40">
        <v>60</v>
      </c>
      <c r="J25" s="66">
        <v>70</v>
      </c>
      <c r="K25" s="39" t="s">
        <v>273</v>
      </c>
      <c r="L25" s="40" t="s">
        <v>273</v>
      </c>
      <c r="M25" s="71">
        <v>3000</v>
      </c>
      <c r="N25" s="40">
        <v>1800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26.6</v>
      </c>
      <c r="C26" s="59">
        <v>25</v>
      </c>
      <c r="D26" s="59">
        <v>28.1</v>
      </c>
      <c r="E26" s="60">
        <v>29.8</v>
      </c>
      <c r="F26" s="61">
        <v>33</v>
      </c>
      <c r="G26" s="49">
        <v>39.4</v>
      </c>
      <c r="H26" s="59">
        <v>23.4</v>
      </c>
      <c r="I26" s="59">
        <v>23.6</v>
      </c>
      <c r="J26" s="62">
        <v>24.1</v>
      </c>
      <c r="K26" s="112" t="s">
        <v>273</v>
      </c>
      <c r="L26" s="49" t="s">
        <v>273</v>
      </c>
      <c r="M26" s="113">
        <v>150.1</v>
      </c>
      <c r="N26" s="49">
        <v>79.099999999999994</v>
      </c>
      <c r="O26" s="59">
        <v>18</v>
      </c>
      <c r="P26" s="59">
        <v>19.399999999999999</v>
      </c>
      <c r="Q26" s="60">
        <v>18.5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14.725</v>
      </c>
      <c r="C30" s="41">
        <v>20.05</v>
      </c>
      <c r="D30" s="41">
        <v>23.547999999999998</v>
      </c>
      <c r="E30" s="315">
        <v>22.135000000000002</v>
      </c>
      <c r="F30" s="316"/>
      <c r="G30" s="55">
        <v>11.932</v>
      </c>
      <c r="H30" s="41">
        <v>14.058</v>
      </c>
      <c r="I30" s="41">
        <v>23.844999999999999</v>
      </c>
      <c r="J30" s="315">
        <v>26.818000000000001</v>
      </c>
      <c r="K30" s="317"/>
      <c r="L30" s="316"/>
      <c r="M30" s="55">
        <v>2.0619999999999998</v>
      </c>
      <c r="N30" s="41">
        <v>2.76</v>
      </c>
      <c r="O30" s="315">
        <v>3.0510000000000002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20</v>
      </c>
      <c r="C32" s="40">
        <v>50</v>
      </c>
      <c r="D32" s="40">
        <v>25</v>
      </c>
      <c r="E32" s="40">
        <v>15</v>
      </c>
      <c r="F32" s="66">
        <v>12</v>
      </c>
      <c r="G32" s="39">
        <v>12</v>
      </c>
      <c r="H32" s="40">
        <v>400</v>
      </c>
      <c r="I32" s="40">
        <v>3500</v>
      </c>
      <c r="J32" s="40">
        <v>25</v>
      </c>
      <c r="K32" s="40">
        <v>15</v>
      </c>
      <c r="L32" s="45">
        <v>15</v>
      </c>
      <c r="M32" s="39">
        <v>40</v>
      </c>
      <c r="N32" s="40">
        <v>150</v>
      </c>
      <c r="O32" s="40">
        <v>150</v>
      </c>
      <c r="P32" s="40">
        <v>210</v>
      </c>
      <c r="Q32" s="45">
        <v>210</v>
      </c>
      <c r="R32" s="52"/>
    </row>
    <row r="33" spans="1:18" ht="11.25" customHeight="1" thickBot="1" x14ac:dyDescent="0.2">
      <c r="A33" s="90" t="s">
        <v>28</v>
      </c>
      <c r="B33" s="104">
        <v>31.4</v>
      </c>
      <c r="C33" s="93">
        <v>34.200000000000003</v>
      </c>
      <c r="D33" s="93">
        <v>23.4</v>
      </c>
      <c r="E33" s="93">
        <v>17.8</v>
      </c>
      <c r="F33" s="94">
        <v>17.5</v>
      </c>
      <c r="G33" s="104">
        <v>24.1</v>
      </c>
      <c r="H33" s="93">
        <v>47.8</v>
      </c>
      <c r="I33" s="93">
        <v>102.3</v>
      </c>
      <c r="J33" s="93">
        <v>21.7</v>
      </c>
      <c r="K33" s="93">
        <v>19</v>
      </c>
      <c r="L33" s="98">
        <v>18.600000000000001</v>
      </c>
      <c r="M33" s="93">
        <v>25.3</v>
      </c>
      <c r="N33" s="93">
        <v>31.4</v>
      </c>
      <c r="O33" s="93">
        <v>36.4</v>
      </c>
      <c r="P33" s="93">
        <v>37.4</v>
      </c>
      <c r="Q33" s="98">
        <v>37.799999999999997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44">
        <v>4.9669999999999996</v>
      </c>
      <c r="K44" s="79">
        <v>10.55</v>
      </c>
      <c r="L44" s="293">
        <v>14.605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15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26.7</v>
      </c>
      <c r="K47" s="49">
        <v>24</v>
      </c>
      <c r="L47" s="49">
        <v>22.7</v>
      </c>
      <c r="M47" s="49">
        <v>22.9</v>
      </c>
      <c r="N47" s="114">
        <v>23.3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8.34</v>
      </c>
      <c r="D51" s="294"/>
      <c r="E51" s="295"/>
      <c r="F51" s="307">
        <v>9.7330000000000005</v>
      </c>
      <c r="G51" s="294"/>
      <c r="H51" s="308"/>
      <c r="I51" s="293">
        <v>5.5880000000000001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291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200</v>
      </c>
      <c r="E53" s="80" t="s">
        <v>29</v>
      </c>
      <c r="F53" s="39">
        <v>60</v>
      </c>
      <c r="G53" s="73">
        <v>50</v>
      </c>
      <c r="H53" s="73">
        <v>45</v>
      </c>
      <c r="I53" s="40">
        <v>60</v>
      </c>
      <c r="J53" s="40">
        <v>55</v>
      </c>
      <c r="K53" s="45">
        <v>55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41</v>
      </c>
      <c r="D54" s="74">
        <v>41.6</v>
      </c>
      <c r="E54" s="75" t="s">
        <v>29</v>
      </c>
      <c r="F54" s="67">
        <v>22.9</v>
      </c>
      <c r="G54" s="105">
        <v>24.4</v>
      </c>
      <c r="H54" s="99">
        <v>22.9</v>
      </c>
      <c r="I54" s="59">
        <v>23.5</v>
      </c>
      <c r="J54" s="76">
        <v>23.9</v>
      </c>
      <c r="K54" s="60">
        <v>23.5</v>
      </c>
      <c r="L54" s="52"/>
      <c r="M54" s="286"/>
      <c r="N54" s="286"/>
      <c r="O54" s="286"/>
      <c r="P54" s="286"/>
      <c r="Q54" s="286"/>
      <c r="R54" s="286"/>
    </row>
    <row r="55" spans="1:18" ht="22.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44165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16.968</v>
      </c>
      <c r="E9" s="293">
        <v>22.003</v>
      </c>
      <c r="F9" s="294"/>
      <c r="G9" s="295"/>
      <c r="H9" s="251" t="s">
        <v>29</v>
      </c>
      <c r="I9" s="81" t="s">
        <v>29</v>
      </c>
      <c r="J9" s="79">
        <v>13.287000000000001</v>
      </c>
      <c r="K9" s="293">
        <v>18.997</v>
      </c>
      <c r="L9" s="294"/>
      <c r="M9" s="295"/>
      <c r="N9" s="78" t="s">
        <v>29</v>
      </c>
      <c r="O9" s="79">
        <v>16.265000000000001</v>
      </c>
      <c r="P9" s="293">
        <v>24.018999999999998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218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300</v>
      </c>
      <c r="F11" s="40">
        <v>300</v>
      </c>
      <c r="G11" s="45">
        <v>290</v>
      </c>
      <c r="H11" s="39" t="s">
        <v>29</v>
      </c>
      <c r="I11" s="40" t="s">
        <v>29</v>
      </c>
      <c r="J11" s="40">
        <v>350</v>
      </c>
      <c r="K11" s="40">
        <v>160</v>
      </c>
      <c r="L11" s="40">
        <v>190</v>
      </c>
      <c r="M11" s="45">
        <v>170</v>
      </c>
      <c r="N11" s="39" t="s">
        <v>29</v>
      </c>
      <c r="O11" s="40">
        <v>140</v>
      </c>
      <c r="P11" s="40">
        <v>100</v>
      </c>
      <c r="Q11" s="40">
        <v>400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50.9</v>
      </c>
      <c r="E12" s="95">
        <v>51.4</v>
      </c>
      <c r="F12" s="95">
        <v>53.3</v>
      </c>
      <c r="G12" s="179">
        <v>51.9</v>
      </c>
      <c r="H12" s="46" t="s">
        <v>29</v>
      </c>
      <c r="I12" s="47" t="s">
        <v>29</v>
      </c>
      <c r="J12" s="74">
        <v>31</v>
      </c>
      <c r="K12" s="95">
        <v>26.2</v>
      </c>
      <c r="L12" s="95">
        <v>27.6</v>
      </c>
      <c r="M12" s="96">
        <v>28.3</v>
      </c>
      <c r="N12" s="46" t="s">
        <v>29</v>
      </c>
      <c r="O12" s="74">
        <v>28.7</v>
      </c>
      <c r="P12" s="74">
        <v>28.6</v>
      </c>
      <c r="Q12" s="74">
        <v>43.4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4.1829999999999998</v>
      </c>
      <c r="C16" s="138">
        <v>10.398999999999999</v>
      </c>
      <c r="D16" s="252">
        <v>19.318999999999999</v>
      </c>
      <c r="E16" s="79">
        <v>22.227</v>
      </c>
      <c r="F16" s="293">
        <v>26.454000000000001</v>
      </c>
      <c r="G16" s="294"/>
      <c r="H16" s="295"/>
      <c r="I16" s="255">
        <v>9.2789999999999999</v>
      </c>
      <c r="J16" s="79">
        <v>16.683</v>
      </c>
      <c r="K16" s="79">
        <v>20.018000000000001</v>
      </c>
      <c r="L16" s="321">
        <v>22.43</v>
      </c>
      <c r="M16" s="322"/>
      <c r="N16" s="323"/>
      <c r="O16" s="307">
        <v>20.369</v>
      </c>
      <c r="P16" s="308"/>
      <c r="Q16" s="80">
        <v>17.940000000000001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12</v>
      </c>
      <c r="D18" s="73">
        <v>3700</v>
      </c>
      <c r="E18" s="40">
        <v>2500</v>
      </c>
      <c r="F18" s="40">
        <v>20</v>
      </c>
      <c r="G18" s="40">
        <v>12</v>
      </c>
      <c r="H18" s="45">
        <v>12</v>
      </c>
      <c r="I18" s="40">
        <v>25</v>
      </c>
      <c r="J18" s="40">
        <v>300</v>
      </c>
      <c r="K18" s="40">
        <v>2400</v>
      </c>
      <c r="L18" s="40">
        <v>12</v>
      </c>
      <c r="M18" s="40">
        <v>10</v>
      </c>
      <c r="N18" s="40">
        <v>10</v>
      </c>
      <c r="O18" s="39">
        <v>400</v>
      </c>
      <c r="P18" s="40">
        <v>430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19</v>
      </c>
      <c r="D19" s="93">
        <v>63.4</v>
      </c>
      <c r="E19" s="93">
        <v>60</v>
      </c>
      <c r="F19" s="76">
        <v>26</v>
      </c>
      <c r="G19" s="76">
        <v>16.7</v>
      </c>
      <c r="H19" s="109">
        <v>15.9</v>
      </c>
      <c r="I19" s="93">
        <v>24.8</v>
      </c>
      <c r="J19" s="93">
        <v>29.8</v>
      </c>
      <c r="K19" s="93">
        <v>51.2</v>
      </c>
      <c r="L19" s="76">
        <v>22.5</v>
      </c>
      <c r="M19" s="76">
        <v>17</v>
      </c>
      <c r="N19" s="110">
        <v>16.600000000000001</v>
      </c>
      <c r="O19" s="111">
        <v>56</v>
      </c>
      <c r="P19" s="76">
        <v>59.6</v>
      </c>
      <c r="Q19" s="97">
        <v>43.6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8.6050000000000004</v>
      </c>
      <c r="C23" s="293">
        <v>12.180999999999999</v>
      </c>
      <c r="D23" s="294"/>
      <c r="E23" s="295"/>
      <c r="F23" s="78">
        <v>6.54</v>
      </c>
      <c r="G23" s="79">
        <v>7.883</v>
      </c>
      <c r="H23" s="293">
        <v>7.891</v>
      </c>
      <c r="I23" s="294"/>
      <c r="J23" s="295"/>
      <c r="K23" s="78">
        <v>22.731999999999999</v>
      </c>
      <c r="L23" s="79">
        <v>29.655999999999999</v>
      </c>
      <c r="M23" s="102">
        <v>28.114000000000001</v>
      </c>
      <c r="N23" s="79">
        <v>34.122</v>
      </c>
      <c r="O23" s="293">
        <v>41.601999999999997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15</v>
      </c>
      <c r="D25" s="40">
        <v>15</v>
      </c>
      <c r="E25" s="45">
        <v>15</v>
      </c>
      <c r="F25" s="39">
        <v>900</v>
      </c>
      <c r="G25" s="40">
        <v>900</v>
      </c>
      <c r="H25" s="40">
        <v>12</v>
      </c>
      <c r="I25" s="40">
        <v>12</v>
      </c>
      <c r="J25" s="66">
        <v>12</v>
      </c>
      <c r="K25" s="39" t="s">
        <v>273</v>
      </c>
      <c r="L25" s="40">
        <v>260</v>
      </c>
      <c r="M25" s="71">
        <v>3800</v>
      </c>
      <c r="N25" s="40">
        <v>1800</v>
      </c>
      <c r="O25" s="40">
        <v>10</v>
      </c>
      <c r="P25" s="40">
        <v>8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26.2</v>
      </c>
      <c r="C26" s="59">
        <v>22.5</v>
      </c>
      <c r="D26" s="59">
        <v>21.9</v>
      </c>
      <c r="E26" s="60">
        <v>21.6</v>
      </c>
      <c r="F26" s="61">
        <v>38.1</v>
      </c>
      <c r="G26" s="49">
        <v>38.5</v>
      </c>
      <c r="H26" s="59">
        <v>19.3</v>
      </c>
      <c r="I26" s="59">
        <v>16.600000000000001</v>
      </c>
      <c r="J26" s="62">
        <v>16.2</v>
      </c>
      <c r="K26" s="112" t="s">
        <v>273</v>
      </c>
      <c r="L26" s="49">
        <v>29.2</v>
      </c>
      <c r="M26" s="113">
        <v>146.19999999999999</v>
      </c>
      <c r="N26" s="49">
        <v>54.8</v>
      </c>
      <c r="O26" s="59">
        <v>16.3</v>
      </c>
      <c r="P26" s="59">
        <v>13.5</v>
      </c>
      <c r="Q26" s="60">
        <v>13.1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14.871</v>
      </c>
      <c r="C30" s="41">
        <v>20.234999999999999</v>
      </c>
      <c r="D30" s="41">
        <v>23.792000000000002</v>
      </c>
      <c r="E30" s="315">
        <v>25.11</v>
      </c>
      <c r="F30" s="316"/>
      <c r="G30" s="55">
        <v>11.95</v>
      </c>
      <c r="H30" s="41">
        <v>14.015000000000001</v>
      </c>
      <c r="I30" s="41">
        <v>24.57</v>
      </c>
      <c r="J30" s="315">
        <v>32.840000000000003</v>
      </c>
      <c r="K30" s="317"/>
      <c r="L30" s="316"/>
      <c r="M30" s="55">
        <v>4.57</v>
      </c>
      <c r="N30" s="41">
        <v>5.9580000000000002</v>
      </c>
      <c r="O30" s="331">
        <v>9.3800000000000008</v>
      </c>
      <c r="P30" s="332"/>
      <c r="Q30" s="333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45</v>
      </c>
      <c r="D32" s="40">
        <v>20</v>
      </c>
      <c r="E32" s="40">
        <v>10</v>
      </c>
      <c r="F32" s="66">
        <v>10</v>
      </c>
      <c r="G32" s="39">
        <v>10</v>
      </c>
      <c r="H32" s="40">
        <v>1000</v>
      </c>
      <c r="I32" s="40">
        <v>4000</v>
      </c>
      <c r="J32" s="40">
        <v>25</v>
      </c>
      <c r="K32" s="40">
        <v>15</v>
      </c>
      <c r="L32" s="45">
        <v>15</v>
      </c>
      <c r="M32" s="39">
        <v>220</v>
      </c>
      <c r="N32" s="40">
        <v>150</v>
      </c>
      <c r="O32" s="40">
        <v>80</v>
      </c>
      <c r="P32" s="40">
        <v>100</v>
      </c>
      <c r="Q32" s="45">
        <v>110</v>
      </c>
      <c r="R32" s="52"/>
    </row>
    <row r="33" spans="1:18" ht="11.25" customHeight="1" thickBot="1" x14ac:dyDescent="0.2">
      <c r="A33" s="90" t="s">
        <v>28</v>
      </c>
      <c r="B33" s="104">
        <v>25.5</v>
      </c>
      <c r="C33" s="93">
        <v>26.6</v>
      </c>
      <c r="D33" s="93">
        <v>18.8</v>
      </c>
      <c r="E33" s="93">
        <v>15.1</v>
      </c>
      <c r="F33" s="94">
        <v>14.5</v>
      </c>
      <c r="G33" s="104">
        <v>33.9</v>
      </c>
      <c r="H33" s="93">
        <v>65.8</v>
      </c>
      <c r="I33" s="93">
        <v>168.7</v>
      </c>
      <c r="J33" s="93">
        <v>25.8</v>
      </c>
      <c r="K33" s="93">
        <v>24.5</v>
      </c>
      <c r="L33" s="98">
        <v>24</v>
      </c>
      <c r="M33" s="93">
        <v>31.1</v>
      </c>
      <c r="N33" s="93">
        <v>28.2</v>
      </c>
      <c r="O33" s="93">
        <v>27</v>
      </c>
      <c r="P33" s="93">
        <v>27.6</v>
      </c>
      <c r="Q33" s="98">
        <v>28.4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19.414999999999999</v>
      </c>
      <c r="C37" s="196">
        <v>20.754000000000001</v>
      </c>
      <c r="D37" s="196">
        <v>23.407</v>
      </c>
      <c r="E37" s="196">
        <v>23.65</v>
      </c>
      <c r="F37" s="196">
        <v>26.021999999999998</v>
      </c>
      <c r="G37" s="328">
        <v>36.262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800</v>
      </c>
      <c r="D39" s="116">
        <v>600</v>
      </c>
      <c r="E39" s="116">
        <v>480</v>
      </c>
      <c r="F39" s="116">
        <v>1700</v>
      </c>
      <c r="G39" s="116">
        <v>1000</v>
      </c>
      <c r="H39" s="116">
        <v>1000</v>
      </c>
      <c r="I39" s="116">
        <v>1000</v>
      </c>
      <c r="J39" s="116" t="s">
        <v>273</v>
      </c>
      <c r="K39" s="116" t="s">
        <v>272</v>
      </c>
      <c r="L39" s="171" t="s">
        <v>272</v>
      </c>
      <c r="M39" s="39">
        <v>350</v>
      </c>
      <c r="N39" s="40">
        <v>190</v>
      </c>
      <c r="O39" s="40">
        <v>2600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78.400000000000006</v>
      </c>
      <c r="C40" s="214">
        <v>89.2</v>
      </c>
      <c r="D40" s="214">
        <v>84.7</v>
      </c>
      <c r="E40" s="214">
        <v>80.7</v>
      </c>
      <c r="F40" s="205">
        <v>106.7</v>
      </c>
      <c r="G40" s="123">
        <v>69.7</v>
      </c>
      <c r="H40" s="123">
        <v>78.400000000000006</v>
      </c>
      <c r="I40" s="214">
        <v>74.2</v>
      </c>
      <c r="J40" s="124" t="s">
        <v>272</v>
      </c>
      <c r="K40" s="124" t="s">
        <v>272</v>
      </c>
      <c r="L40" s="172" t="s">
        <v>272</v>
      </c>
      <c r="M40" s="104">
        <v>36.799999999999997</v>
      </c>
      <c r="N40" s="93">
        <v>30.9</v>
      </c>
      <c r="O40" s="93">
        <v>70</v>
      </c>
      <c r="P40" s="98">
        <v>51.9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52">
        <v>5.0759999999999996</v>
      </c>
      <c r="K44" s="79">
        <v>10.968</v>
      </c>
      <c r="L44" s="293">
        <v>20.608000000000001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273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10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29.2</v>
      </c>
      <c r="K47" s="49">
        <v>25.6</v>
      </c>
      <c r="L47" s="49">
        <v>24.2</v>
      </c>
      <c r="M47" s="49">
        <v>23.9</v>
      </c>
      <c r="N47" s="114">
        <v>23.5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16.989000000000001</v>
      </c>
      <c r="D51" s="294"/>
      <c r="E51" s="295"/>
      <c r="F51" s="307">
        <v>17.754000000000001</v>
      </c>
      <c r="G51" s="294"/>
      <c r="H51" s="308"/>
      <c r="I51" s="293">
        <v>7.5010000000000003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397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380</v>
      </c>
      <c r="D53" s="66">
        <v>350</v>
      </c>
      <c r="E53" s="80" t="s">
        <v>29</v>
      </c>
      <c r="F53" s="115" t="s">
        <v>273</v>
      </c>
      <c r="G53" s="73">
        <v>220</v>
      </c>
      <c r="H53" s="73">
        <v>250</v>
      </c>
      <c r="I53" s="40">
        <v>270</v>
      </c>
      <c r="J53" s="40">
        <v>280</v>
      </c>
      <c r="K53" s="45">
        <v>550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35.6</v>
      </c>
      <c r="D54" s="74">
        <v>35.5</v>
      </c>
      <c r="E54" s="75" t="s">
        <v>29</v>
      </c>
      <c r="F54" s="132" t="s">
        <v>272</v>
      </c>
      <c r="G54" s="105">
        <v>29.1</v>
      </c>
      <c r="H54" s="99">
        <v>28.9</v>
      </c>
      <c r="I54" s="59">
        <v>25.6</v>
      </c>
      <c r="J54" s="76">
        <v>27.8</v>
      </c>
      <c r="K54" s="60">
        <v>30.2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44172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17.039000000000001</v>
      </c>
      <c r="E9" s="293">
        <v>22</v>
      </c>
      <c r="F9" s="294"/>
      <c r="G9" s="295"/>
      <c r="H9" s="253" t="s">
        <v>29</v>
      </c>
      <c r="I9" s="81" t="s">
        <v>29</v>
      </c>
      <c r="J9" s="79">
        <v>13.242000000000001</v>
      </c>
      <c r="K9" s="293">
        <v>18.844999999999999</v>
      </c>
      <c r="L9" s="294"/>
      <c r="M9" s="295"/>
      <c r="N9" s="78" t="s">
        <v>29</v>
      </c>
      <c r="O9" s="79">
        <v>16.224</v>
      </c>
      <c r="P9" s="293">
        <v>24.023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218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300</v>
      </c>
      <c r="F11" s="40">
        <v>350</v>
      </c>
      <c r="G11" s="45">
        <v>350</v>
      </c>
      <c r="H11" s="39" t="s">
        <v>29</v>
      </c>
      <c r="I11" s="40" t="s">
        <v>29</v>
      </c>
      <c r="J11" s="40">
        <v>320</v>
      </c>
      <c r="K11" s="40">
        <v>180</v>
      </c>
      <c r="L11" s="40">
        <v>190</v>
      </c>
      <c r="M11" s="45">
        <v>180</v>
      </c>
      <c r="N11" s="39" t="s">
        <v>29</v>
      </c>
      <c r="O11" s="40">
        <v>150</v>
      </c>
      <c r="P11" s="40">
        <v>150</v>
      </c>
      <c r="Q11" s="40">
        <v>400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43.3</v>
      </c>
      <c r="E12" s="95">
        <v>42.9</v>
      </c>
      <c r="F12" s="95">
        <v>45.7</v>
      </c>
      <c r="G12" s="179">
        <v>46.5</v>
      </c>
      <c r="H12" s="46" t="s">
        <v>29</v>
      </c>
      <c r="I12" s="47" t="s">
        <v>29</v>
      </c>
      <c r="J12" s="74">
        <v>35.200000000000003</v>
      </c>
      <c r="K12" s="95">
        <v>30.4</v>
      </c>
      <c r="L12" s="95">
        <v>30.6</v>
      </c>
      <c r="M12" s="96">
        <v>30.7</v>
      </c>
      <c r="N12" s="46" t="s">
        <v>29</v>
      </c>
      <c r="O12" s="74">
        <v>31.3</v>
      </c>
      <c r="P12" s="74">
        <v>31.2</v>
      </c>
      <c r="Q12" s="74">
        <v>41.6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4.1820000000000004</v>
      </c>
      <c r="C16" s="138">
        <v>10.43</v>
      </c>
      <c r="D16" s="254">
        <v>19.350999999999999</v>
      </c>
      <c r="E16" s="79">
        <v>22.2</v>
      </c>
      <c r="F16" s="293">
        <v>26.446999999999999</v>
      </c>
      <c r="G16" s="294"/>
      <c r="H16" s="295"/>
      <c r="I16" s="78">
        <v>9.4049999999999994</v>
      </c>
      <c r="J16" s="79">
        <v>16.838000000000001</v>
      </c>
      <c r="K16" s="79">
        <v>20</v>
      </c>
      <c r="L16" s="321">
        <v>22.405999999999999</v>
      </c>
      <c r="M16" s="322"/>
      <c r="N16" s="323"/>
      <c r="O16" s="307">
        <v>20.367000000000001</v>
      </c>
      <c r="P16" s="308"/>
      <c r="Q16" s="80">
        <v>17.963000000000001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30</v>
      </c>
      <c r="D18" s="73">
        <v>3300</v>
      </c>
      <c r="E18" s="40">
        <v>2500</v>
      </c>
      <c r="F18" s="40">
        <v>15</v>
      </c>
      <c r="G18" s="40">
        <v>15</v>
      </c>
      <c r="H18" s="45">
        <v>15</v>
      </c>
      <c r="I18" s="40">
        <v>30</v>
      </c>
      <c r="J18" s="40">
        <v>300</v>
      </c>
      <c r="K18" s="40">
        <v>2200</v>
      </c>
      <c r="L18" s="40">
        <v>10</v>
      </c>
      <c r="M18" s="40">
        <v>10</v>
      </c>
      <c r="N18" s="40">
        <v>10</v>
      </c>
      <c r="O18" s="39">
        <v>400</v>
      </c>
      <c r="P18" s="40">
        <v>420</v>
      </c>
      <c r="Q18" s="45">
        <v>180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24.9</v>
      </c>
      <c r="D19" s="93">
        <v>70.900000000000006</v>
      </c>
      <c r="E19" s="93">
        <v>52.5</v>
      </c>
      <c r="F19" s="76">
        <v>15.2</v>
      </c>
      <c r="G19" s="76">
        <v>15.7</v>
      </c>
      <c r="H19" s="109">
        <v>15.4</v>
      </c>
      <c r="I19" s="93">
        <v>27.7</v>
      </c>
      <c r="J19" s="93">
        <v>31.4</v>
      </c>
      <c r="K19" s="93">
        <v>56.2</v>
      </c>
      <c r="L19" s="76">
        <v>16.8</v>
      </c>
      <c r="M19" s="76">
        <v>16.399999999999999</v>
      </c>
      <c r="N19" s="110">
        <v>16.600000000000001</v>
      </c>
      <c r="O19" s="111">
        <v>50.1</v>
      </c>
      <c r="P19" s="76">
        <v>51.2</v>
      </c>
      <c r="Q19" s="97">
        <v>39.5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8.6229999999999993</v>
      </c>
      <c r="C23" s="293">
        <v>12.141</v>
      </c>
      <c r="D23" s="294"/>
      <c r="E23" s="295"/>
      <c r="F23" s="78">
        <v>6.5140000000000002</v>
      </c>
      <c r="G23" s="79">
        <v>7.8760000000000003</v>
      </c>
      <c r="H23" s="293">
        <v>7.8230000000000004</v>
      </c>
      <c r="I23" s="294"/>
      <c r="J23" s="295"/>
      <c r="K23" s="78">
        <v>22.733000000000001</v>
      </c>
      <c r="L23" s="79">
        <v>29.709</v>
      </c>
      <c r="M23" s="102">
        <v>28.11</v>
      </c>
      <c r="N23" s="79">
        <v>34.122</v>
      </c>
      <c r="O23" s="293">
        <v>41.683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15</v>
      </c>
      <c r="D25" s="40">
        <v>15</v>
      </c>
      <c r="E25" s="45">
        <v>20</v>
      </c>
      <c r="F25" s="39">
        <v>1000</v>
      </c>
      <c r="G25" s="40">
        <v>1100</v>
      </c>
      <c r="H25" s="40">
        <v>15</v>
      </c>
      <c r="I25" s="40">
        <v>15</v>
      </c>
      <c r="J25" s="66">
        <v>15</v>
      </c>
      <c r="K25" s="39" t="s">
        <v>273</v>
      </c>
      <c r="L25" s="40">
        <v>280</v>
      </c>
      <c r="M25" s="71">
        <v>3500</v>
      </c>
      <c r="N25" s="40">
        <v>1800</v>
      </c>
      <c r="O25" s="40">
        <v>10</v>
      </c>
      <c r="P25" s="40">
        <v>10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27.6</v>
      </c>
      <c r="C26" s="59">
        <v>23.3</v>
      </c>
      <c r="D26" s="59">
        <v>22.8</v>
      </c>
      <c r="E26" s="60">
        <v>22.5</v>
      </c>
      <c r="F26" s="61">
        <v>44.8</v>
      </c>
      <c r="G26" s="49">
        <v>48</v>
      </c>
      <c r="H26" s="59">
        <v>19.399999999999999</v>
      </c>
      <c r="I26" s="59">
        <v>17.7</v>
      </c>
      <c r="J26" s="62">
        <v>17.600000000000001</v>
      </c>
      <c r="K26" s="112" t="s">
        <v>273</v>
      </c>
      <c r="L26" s="49">
        <v>65.099999999999994</v>
      </c>
      <c r="M26" s="113">
        <v>183.4</v>
      </c>
      <c r="N26" s="49">
        <v>113.2</v>
      </c>
      <c r="O26" s="59">
        <v>21.1</v>
      </c>
      <c r="P26" s="59">
        <v>20.8</v>
      </c>
      <c r="Q26" s="60">
        <v>20.399999999999999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14.833</v>
      </c>
      <c r="C30" s="41">
        <v>20.218</v>
      </c>
      <c r="D30" s="41">
        <v>23.763999999999999</v>
      </c>
      <c r="E30" s="315">
        <v>25.052</v>
      </c>
      <c r="F30" s="316"/>
      <c r="G30" s="55">
        <v>11.973000000000001</v>
      </c>
      <c r="H30" s="41">
        <v>14.044</v>
      </c>
      <c r="I30" s="41">
        <v>24.550999999999998</v>
      </c>
      <c r="J30" s="315">
        <v>32.878</v>
      </c>
      <c r="K30" s="317"/>
      <c r="L30" s="316"/>
      <c r="M30" s="55">
        <v>3.0270000000000001</v>
      </c>
      <c r="N30" s="41">
        <v>5.8029999999999999</v>
      </c>
      <c r="O30" s="315">
        <v>9.3450000000000006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50</v>
      </c>
      <c r="D32" s="40">
        <v>25</v>
      </c>
      <c r="E32" s="40">
        <v>12</v>
      </c>
      <c r="F32" s="66">
        <v>10</v>
      </c>
      <c r="G32" s="39">
        <v>12</v>
      </c>
      <c r="H32" s="40">
        <v>500</v>
      </c>
      <c r="I32" s="40">
        <v>4000</v>
      </c>
      <c r="J32" s="40">
        <v>20</v>
      </c>
      <c r="K32" s="40">
        <v>15</v>
      </c>
      <c r="L32" s="45">
        <v>12</v>
      </c>
      <c r="M32" s="39">
        <v>280</v>
      </c>
      <c r="N32" s="40">
        <v>180</v>
      </c>
      <c r="O32" s="40">
        <v>90</v>
      </c>
      <c r="P32" s="40">
        <v>120</v>
      </c>
      <c r="Q32" s="45">
        <v>140</v>
      </c>
      <c r="R32" s="52"/>
    </row>
    <row r="33" spans="1:18" ht="11.25" customHeight="1" thickBot="1" x14ac:dyDescent="0.2">
      <c r="A33" s="90" t="s">
        <v>28</v>
      </c>
      <c r="B33" s="104">
        <v>31.7</v>
      </c>
      <c r="C33" s="93">
        <v>32.200000000000003</v>
      </c>
      <c r="D33" s="93">
        <v>22</v>
      </c>
      <c r="E33" s="93">
        <v>14.9</v>
      </c>
      <c r="F33" s="94">
        <v>16.5</v>
      </c>
      <c r="G33" s="104">
        <v>26.5</v>
      </c>
      <c r="H33" s="93">
        <v>49.8</v>
      </c>
      <c r="I33" s="93">
        <v>174.4</v>
      </c>
      <c r="J33" s="93">
        <v>20.5</v>
      </c>
      <c r="K33" s="93">
        <v>18.899999999999999</v>
      </c>
      <c r="L33" s="98">
        <v>18.600000000000001</v>
      </c>
      <c r="M33" s="93">
        <v>38.5</v>
      </c>
      <c r="N33" s="93">
        <v>31.3</v>
      </c>
      <c r="O33" s="93">
        <v>32.1</v>
      </c>
      <c r="P33" s="93">
        <v>33.6</v>
      </c>
      <c r="Q33" s="98">
        <v>33.1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19.111000000000001</v>
      </c>
      <c r="C37" s="196">
        <v>20.390999999999998</v>
      </c>
      <c r="D37" s="196">
        <v>23.556000000000001</v>
      </c>
      <c r="E37" s="196">
        <v>23.802</v>
      </c>
      <c r="F37" s="196">
        <v>26.021999999999998</v>
      </c>
      <c r="G37" s="328">
        <v>36.295999999999999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850</v>
      </c>
      <c r="D39" s="116">
        <v>800</v>
      </c>
      <c r="E39" s="116">
        <v>480</v>
      </c>
      <c r="F39" s="116">
        <v>1700</v>
      </c>
      <c r="G39" s="116">
        <v>950</v>
      </c>
      <c r="H39" s="116">
        <v>1100</v>
      </c>
      <c r="I39" s="116">
        <v>1300</v>
      </c>
      <c r="J39" s="116" t="s">
        <v>273</v>
      </c>
      <c r="K39" s="116" t="s">
        <v>272</v>
      </c>
      <c r="L39" s="171" t="s">
        <v>272</v>
      </c>
      <c r="M39" s="39">
        <v>400</v>
      </c>
      <c r="N39" s="40">
        <v>200</v>
      </c>
      <c r="O39" s="40">
        <v>2500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84.3</v>
      </c>
      <c r="C40" s="214">
        <v>80.3</v>
      </c>
      <c r="D40" s="214">
        <v>83.3</v>
      </c>
      <c r="E40" s="214">
        <v>68.400000000000006</v>
      </c>
      <c r="F40" s="205">
        <v>112.5</v>
      </c>
      <c r="G40" s="123">
        <v>63.1</v>
      </c>
      <c r="H40" s="123">
        <v>68.2</v>
      </c>
      <c r="I40" s="214">
        <v>78.400000000000006</v>
      </c>
      <c r="J40" s="124" t="s">
        <v>272</v>
      </c>
      <c r="K40" s="124" t="s">
        <v>272</v>
      </c>
      <c r="L40" s="172" t="s">
        <v>272</v>
      </c>
      <c r="M40" s="104">
        <v>41.8</v>
      </c>
      <c r="N40" s="93">
        <v>33.200000000000003</v>
      </c>
      <c r="O40" s="93">
        <v>67.5</v>
      </c>
      <c r="P40" s="98">
        <v>55.5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54">
        <v>5.0529999999999999</v>
      </c>
      <c r="K44" s="79">
        <v>10.843</v>
      </c>
      <c r="L44" s="293">
        <v>20.594999999999999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273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23.8</v>
      </c>
      <c r="K47" s="49">
        <v>24.7</v>
      </c>
      <c r="L47" s="49">
        <v>23</v>
      </c>
      <c r="M47" s="49">
        <v>22.8</v>
      </c>
      <c r="N47" s="114">
        <v>22.7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16.885999999999999</v>
      </c>
      <c r="D51" s="294"/>
      <c r="E51" s="295"/>
      <c r="F51" s="307">
        <v>17.727</v>
      </c>
      <c r="G51" s="294"/>
      <c r="H51" s="308"/>
      <c r="I51" s="293">
        <v>7.4610000000000003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397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350</v>
      </c>
      <c r="D53" s="66">
        <v>200</v>
      </c>
      <c r="E53" s="80" t="s">
        <v>29</v>
      </c>
      <c r="F53" s="115" t="s">
        <v>273</v>
      </c>
      <c r="G53" s="73">
        <v>220</v>
      </c>
      <c r="H53" s="73">
        <v>250</v>
      </c>
      <c r="I53" s="40">
        <v>400</v>
      </c>
      <c r="J53" s="40">
        <v>420</v>
      </c>
      <c r="K53" s="45">
        <v>420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37.1</v>
      </c>
      <c r="D54" s="74">
        <v>37.5</v>
      </c>
      <c r="E54" s="75" t="s">
        <v>29</v>
      </c>
      <c r="F54" s="132" t="s">
        <v>272</v>
      </c>
      <c r="G54" s="105">
        <v>31.7</v>
      </c>
      <c r="H54" s="99">
        <v>31.5</v>
      </c>
      <c r="I54" s="59">
        <v>35.200000000000003</v>
      </c>
      <c r="J54" s="76">
        <v>35.700000000000003</v>
      </c>
      <c r="K54" s="60">
        <v>35.6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C10" zoomScaleNormal="10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44179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17.125</v>
      </c>
      <c r="E9" s="293">
        <v>22.045000000000002</v>
      </c>
      <c r="F9" s="294"/>
      <c r="G9" s="295"/>
      <c r="H9" s="256" t="s">
        <v>29</v>
      </c>
      <c r="I9" s="81" t="s">
        <v>29</v>
      </c>
      <c r="J9" s="79">
        <v>13.250999999999999</v>
      </c>
      <c r="K9" s="293">
        <v>18.992999999999999</v>
      </c>
      <c r="L9" s="294"/>
      <c r="M9" s="295"/>
      <c r="N9" s="78" t="s">
        <v>29</v>
      </c>
      <c r="O9" s="79">
        <v>16.175000000000001</v>
      </c>
      <c r="P9" s="293">
        <v>23.972999999999999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218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800</v>
      </c>
      <c r="E11" s="40">
        <v>350</v>
      </c>
      <c r="F11" s="40">
        <v>320</v>
      </c>
      <c r="G11" s="45">
        <v>320</v>
      </c>
      <c r="H11" s="39" t="s">
        <v>29</v>
      </c>
      <c r="I11" s="40" t="s">
        <v>29</v>
      </c>
      <c r="J11" s="40">
        <v>340</v>
      </c>
      <c r="K11" s="40">
        <v>160</v>
      </c>
      <c r="L11" s="40">
        <v>180</v>
      </c>
      <c r="M11" s="45">
        <v>150</v>
      </c>
      <c r="N11" s="39" t="s">
        <v>29</v>
      </c>
      <c r="O11" s="40">
        <v>130</v>
      </c>
      <c r="P11" s="40">
        <v>200</v>
      </c>
      <c r="Q11" s="40">
        <v>100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53.6</v>
      </c>
      <c r="E12" s="95">
        <v>49.9</v>
      </c>
      <c r="F12" s="95">
        <v>52.2</v>
      </c>
      <c r="G12" s="179">
        <v>53.7</v>
      </c>
      <c r="H12" s="46" t="s">
        <v>29</v>
      </c>
      <c r="I12" s="47" t="s">
        <v>29</v>
      </c>
      <c r="J12" s="74">
        <v>34.1</v>
      </c>
      <c r="K12" s="95">
        <v>30.8</v>
      </c>
      <c r="L12" s="95">
        <v>31.8</v>
      </c>
      <c r="M12" s="96">
        <v>32</v>
      </c>
      <c r="N12" s="46" t="s">
        <v>29</v>
      </c>
      <c r="O12" s="74">
        <v>28.9</v>
      </c>
      <c r="P12" s="74">
        <v>31.4</v>
      </c>
      <c r="Q12" s="74">
        <v>28.9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4.1879999999999997</v>
      </c>
      <c r="C16" s="138">
        <v>10.449</v>
      </c>
      <c r="D16" s="257">
        <v>19.29</v>
      </c>
      <c r="E16" s="79">
        <v>22.193000000000001</v>
      </c>
      <c r="F16" s="293">
        <v>26.53</v>
      </c>
      <c r="G16" s="294"/>
      <c r="H16" s="295"/>
      <c r="I16" s="78">
        <v>9.42</v>
      </c>
      <c r="J16" s="79">
        <v>16.888999999999999</v>
      </c>
      <c r="K16" s="79">
        <v>20.035</v>
      </c>
      <c r="L16" s="321">
        <v>22.486999999999998</v>
      </c>
      <c r="M16" s="322"/>
      <c r="N16" s="323"/>
      <c r="O16" s="307">
        <v>20.475000000000001</v>
      </c>
      <c r="P16" s="308"/>
      <c r="Q16" s="80">
        <v>18.131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10</v>
      </c>
      <c r="D18" s="73">
        <v>3700</v>
      </c>
      <c r="E18" s="40">
        <v>2500</v>
      </c>
      <c r="F18" s="40">
        <v>15</v>
      </c>
      <c r="G18" s="40">
        <v>12</v>
      </c>
      <c r="H18" s="45">
        <v>12</v>
      </c>
      <c r="I18" s="40">
        <v>30</v>
      </c>
      <c r="J18" s="40">
        <v>230</v>
      </c>
      <c r="K18" s="40">
        <v>2200</v>
      </c>
      <c r="L18" s="40">
        <v>15</v>
      </c>
      <c r="M18" s="40">
        <v>10</v>
      </c>
      <c r="N18" s="40">
        <v>10</v>
      </c>
      <c r="O18" s="39">
        <v>420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22.3</v>
      </c>
      <c r="D19" s="93">
        <v>66.3</v>
      </c>
      <c r="E19" s="93">
        <v>62.5</v>
      </c>
      <c r="F19" s="76">
        <v>23.9</v>
      </c>
      <c r="G19" s="76">
        <v>17.5</v>
      </c>
      <c r="H19" s="109">
        <v>16.600000000000001</v>
      </c>
      <c r="I19" s="93">
        <v>28.2</v>
      </c>
      <c r="J19" s="93">
        <v>33.299999999999997</v>
      </c>
      <c r="K19" s="93">
        <v>55</v>
      </c>
      <c r="L19" s="76">
        <v>25.5</v>
      </c>
      <c r="M19" s="76">
        <v>18.7</v>
      </c>
      <c r="N19" s="110">
        <v>17.7</v>
      </c>
      <c r="O19" s="111">
        <v>52.7</v>
      </c>
      <c r="P19" s="76">
        <v>58.5</v>
      </c>
      <c r="Q19" s="97">
        <v>47.6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8.5370000000000008</v>
      </c>
      <c r="C23" s="293">
        <v>12.262</v>
      </c>
      <c r="D23" s="294"/>
      <c r="E23" s="295"/>
      <c r="F23" s="78">
        <v>6.5940000000000003</v>
      </c>
      <c r="G23" s="79">
        <v>7.69</v>
      </c>
      <c r="H23" s="293">
        <v>6.8319999999999999</v>
      </c>
      <c r="I23" s="294"/>
      <c r="J23" s="295"/>
      <c r="K23" s="78">
        <v>22.736000000000001</v>
      </c>
      <c r="L23" s="79">
        <v>29.667000000000002</v>
      </c>
      <c r="M23" s="102">
        <v>28.13</v>
      </c>
      <c r="N23" s="79">
        <v>34.104999999999997</v>
      </c>
      <c r="O23" s="293">
        <v>41.786999999999999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12</v>
      </c>
      <c r="D25" s="40">
        <v>15</v>
      </c>
      <c r="E25" s="45">
        <v>20</v>
      </c>
      <c r="F25" s="39">
        <v>800</v>
      </c>
      <c r="G25" s="40">
        <v>700</v>
      </c>
      <c r="H25" s="40">
        <v>15</v>
      </c>
      <c r="I25" s="40">
        <v>15</v>
      </c>
      <c r="J25" s="66">
        <v>15</v>
      </c>
      <c r="K25" s="39" t="s">
        <v>273</v>
      </c>
      <c r="L25" s="40">
        <v>250</v>
      </c>
      <c r="M25" s="71">
        <v>3800</v>
      </c>
      <c r="N25" s="40">
        <v>2500</v>
      </c>
      <c r="O25" s="40">
        <v>8</v>
      </c>
      <c r="P25" s="40">
        <v>8</v>
      </c>
      <c r="Q25" s="45">
        <v>8</v>
      </c>
      <c r="R25" s="53"/>
    </row>
    <row r="26" spans="1:18" ht="11.25" customHeight="1" thickBot="1" x14ac:dyDescent="0.2">
      <c r="A26" s="85" t="s">
        <v>28</v>
      </c>
      <c r="B26" s="61">
        <v>25.9</v>
      </c>
      <c r="C26" s="59">
        <v>22.2</v>
      </c>
      <c r="D26" s="59">
        <v>21.5</v>
      </c>
      <c r="E26" s="60">
        <v>21.4</v>
      </c>
      <c r="F26" s="61">
        <v>40.700000000000003</v>
      </c>
      <c r="G26" s="49">
        <v>39</v>
      </c>
      <c r="H26" s="59">
        <v>21.3</v>
      </c>
      <c r="I26" s="59">
        <v>17.399999999999999</v>
      </c>
      <c r="J26" s="62">
        <v>16.7</v>
      </c>
      <c r="K26" s="112" t="s">
        <v>273</v>
      </c>
      <c r="L26" s="49">
        <v>29</v>
      </c>
      <c r="M26" s="113">
        <v>144.5</v>
      </c>
      <c r="N26" s="49">
        <v>65.099999999999994</v>
      </c>
      <c r="O26" s="59">
        <v>13.9</v>
      </c>
      <c r="P26" s="59">
        <v>13.8</v>
      </c>
      <c r="Q26" s="60">
        <v>13.8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14.872</v>
      </c>
      <c r="C30" s="41">
        <v>20.27</v>
      </c>
      <c r="D30" s="41">
        <v>23.748000000000001</v>
      </c>
      <c r="E30" s="315">
        <v>23.742000000000001</v>
      </c>
      <c r="F30" s="316"/>
      <c r="G30" s="55">
        <v>11.992000000000001</v>
      </c>
      <c r="H30" s="41">
        <v>14.061999999999999</v>
      </c>
      <c r="I30" s="41">
        <v>24.536999999999999</v>
      </c>
      <c r="J30" s="315">
        <v>32.968000000000004</v>
      </c>
      <c r="K30" s="317"/>
      <c r="L30" s="316"/>
      <c r="M30" s="55">
        <v>4.01</v>
      </c>
      <c r="N30" s="41">
        <v>5.77</v>
      </c>
      <c r="O30" s="315">
        <v>9.4570000000000007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30</v>
      </c>
      <c r="C32" s="40">
        <v>50</v>
      </c>
      <c r="D32" s="40">
        <v>25</v>
      </c>
      <c r="E32" s="40">
        <v>10</v>
      </c>
      <c r="F32" s="66">
        <v>10</v>
      </c>
      <c r="G32" s="39">
        <v>10</v>
      </c>
      <c r="H32" s="40">
        <v>900</v>
      </c>
      <c r="I32" s="40">
        <v>4000</v>
      </c>
      <c r="J32" s="40">
        <v>20</v>
      </c>
      <c r="K32" s="40">
        <v>12</v>
      </c>
      <c r="L32" s="45">
        <v>12</v>
      </c>
      <c r="M32" s="39">
        <v>250</v>
      </c>
      <c r="N32" s="40">
        <v>160</v>
      </c>
      <c r="O32" s="40">
        <v>80</v>
      </c>
      <c r="P32" s="40">
        <v>80</v>
      </c>
      <c r="Q32" s="45">
        <v>100</v>
      </c>
      <c r="R32" s="52"/>
    </row>
    <row r="33" spans="1:18" ht="11.25" customHeight="1" thickBot="1" x14ac:dyDescent="0.2">
      <c r="A33" s="90" t="s">
        <v>28</v>
      </c>
      <c r="B33" s="104">
        <v>25.8</v>
      </c>
      <c r="C33" s="93">
        <v>27</v>
      </c>
      <c r="D33" s="93">
        <v>20.7</v>
      </c>
      <c r="E33" s="93">
        <v>14.9</v>
      </c>
      <c r="F33" s="94">
        <v>14.8</v>
      </c>
      <c r="G33" s="104">
        <v>34.200000000000003</v>
      </c>
      <c r="H33" s="93">
        <v>90.5</v>
      </c>
      <c r="I33" s="93">
        <v>161.30000000000001</v>
      </c>
      <c r="J33" s="93">
        <v>24.7</v>
      </c>
      <c r="K33" s="93">
        <v>23.5</v>
      </c>
      <c r="L33" s="98">
        <v>23.3</v>
      </c>
      <c r="M33" s="93">
        <v>31.2</v>
      </c>
      <c r="N33" s="93">
        <v>28.4</v>
      </c>
      <c r="O33" s="93">
        <v>26.8</v>
      </c>
      <c r="P33" s="93">
        <v>26.7</v>
      </c>
      <c r="Q33" s="98">
        <v>27.7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19.093</v>
      </c>
      <c r="C37" s="196">
        <v>19.661999999999999</v>
      </c>
      <c r="D37" s="196">
        <v>23.74</v>
      </c>
      <c r="E37" s="196">
        <v>24.099</v>
      </c>
      <c r="F37" s="196">
        <v>26.06</v>
      </c>
      <c r="G37" s="328">
        <v>36.369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1000</v>
      </c>
      <c r="D39" s="116">
        <v>1000</v>
      </c>
      <c r="E39" s="116">
        <v>400</v>
      </c>
      <c r="F39" s="116">
        <v>1700</v>
      </c>
      <c r="G39" s="116">
        <v>900</v>
      </c>
      <c r="H39" s="116">
        <v>1100</v>
      </c>
      <c r="I39" s="116">
        <v>1200</v>
      </c>
      <c r="J39" s="116" t="s">
        <v>273</v>
      </c>
      <c r="K39" s="116" t="s">
        <v>272</v>
      </c>
      <c r="L39" s="171" t="s">
        <v>272</v>
      </c>
      <c r="M39" s="39">
        <v>400</v>
      </c>
      <c r="N39" s="40">
        <v>190</v>
      </c>
      <c r="O39" s="40">
        <v>2400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88.2</v>
      </c>
      <c r="C40" s="214">
        <v>94.2</v>
      </c>
      <c r="D40" s="214">
        <v>83.5</v>
      </c>
      <c r="E40" s="214">
        <v>68.2</v>
      </c>
      <c r="F40" s="205">
        <v>106.3</v>
      </c>
      <c r="G40" s="123">
        <v>65.5</v>
      </c>
      <c r="H40" s="123">
        <v>76.5</v>
      </c>
      <c r="I40" s="214">
        <v>73.7</v>
      </c>
      <c r="J40" s="124" t="s">
        <v>272</v>
      </c>
      <c r="K40" s="124" t="s">
        <v>272</v>
      </c>
      <c r="L40" s="172" t="s">
        <v>272</v>
      </c>
      <c r="M40" s="104">
        <v>36.299999999999997</v>
      </c>
      <c r="N40" s="93">
        <v>29.6</v>
      </c>
      <c r="O40" s="93">
        <v>64.599999999999994</v>
      </c>
      <c r="P40" s="98">
        <v>49.6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57">
        <v>5.0679999999999996</v>
      </c>
      <c r="K44" s="79">
        <v>10.813000000000001</v>
      </c>
      <c r="L44" s="293">
        <v>20.57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273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15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25.6</v>
      </c>
      <c r="K47" s="49">
        <v>26.5</v>
      </c>
      <c r="L47" s="49">
        <v>24.2</v>
      </c>
      <c r="M47" s="49">
        <v>23.6</v>
      </c>
      <c r="N47" s="114">
        <v>23.3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17.489999999999998</v>
      </c>
      <c r="D51" s="294"/>
      <c r="E51" s="295"/>
      <c r="F51" s="307">
        <v>17.542000000000002</v>
      </c>
      <c r="G51" s="294"/>
      <c r="H51" s="308"/>
      <c r="I51" s="293">
        <v>6.6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401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320</v>
      </c>
      <c r="D53" s="66">
        <v>220</v>
      </c>
      <c r="E53" s="80" t="s">
        <v>29</v>
      </c>
      <c r="F53" s="115" t="s">
        <v>273</v>
      </c>
      <c r="G53" s="73">
        <v>250</v>
      </c>
      <c r="H53" s="73">
        <v>250</v>
      </c>
      <c r="I53" s="40">
        <v>290</v>
      </c>
      <c r="J53" s="40">
        <v>380</v>
      </c>
      <c r="K53" s="45">
        <v>450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32.200000000000003</v>
      </c>
      <c r="D54" s="74">
        <v>35.1</v>
      </c>
      <c r="E54" s="75" t="s">
        <v>29</v>
      </c>
      <c r="F54" s="132" t="s">
        <v>272</v>
      </c>
      <c r="G54" s="105">
        <v>32.6</v>
      </c>
      <c r="H54" s="99">
        <v>32.200000000000003</v>
      </c>
      <c r="I54" s="59">
        <v>26.5</v>
      </c>
      <c r="J54" s="76">
        <v>29.2</v>
      </c>
      <c r="K54" s="60">
        <v>30.3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34" zoomScale="150" zoomScaleNormal="15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44186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17.207000000000001</v>
      </c>
      <c r="E9" s="293">
        <v>22.131</v>
      </c>
      <c r="F9" s="294"/>
      <c r="G9" s="295"/>
      <c r="H9" s="258" t="s">
        <v>29</v>
      </c>
      <c r="I9" s="81" t="s">
        <v>29</v>
      </c>
      <c r="J9" s="79">
        <v>13.24</v>
      </c>
      <c r="K9" s="293">
        <v>19.023</v>
      </c>
      <c r="L9" s="294"/>
      <c r="M9" s="295"/>
      <c r="N9" s="78" t="s">
        <v>29</v>
      </c>
      <c r="O9" s="79">
        <v>16.401</v>
      </c>
      <c r="P9" s="293">
        <v>24.158999999999999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218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700</v>
      </c>
      <c r="E11" s="40">
        <v>300</v>
      </c>
      <c r="F11" s="40">
        <v>350</v>
      </c>
      <c r="G11" s="45">
        <v>380</v>
      </c>
      <c r="H11" s="39" t="s">
        <v>29</v>
      </c>
      <c r="I11" s="40" t="s">
        <v>29</v>
      </c>
      <c r="J11" s="40">
        <v>400</v>
      </c>
      <c r="K11" s="40">
        <v>170</v>
      </c>
      <c r="L11" s="40">
        <v>170</v>
      </c>
      <c r="M11" s="45">
        <v>160</v>
      </c>
      <c r="N11" s="39" t="s">
        <v>29</v>
      </c>
      <c r="O11" s="40">
        <v>130</v>
      </c>
      <c r="P11" s="40">
        <v>100</v>
      </c>
      <c r="Q11" s="40">
        <v>500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39.6</v>
      </c>
      <c r="E12" s="95">
        <v>39.299999999999997</v>
      </c>
      <c r="F12" s="95">
        <v>42.6</v>
      </c>
      <c r="G12" s="179">
        <v>46.1</v>
      </c>
      <c r="H12" s="46" t="s">
        <v>29</v>
      </c>
      <c r="I12" s="47" t="s">
        <v>29</v>
      </c>
      <c r="J12" s="74">
        <v>31.5</v>
      </c>
      <c r="K12" s="95">
        <v>28.6</v>
      </c>
      <c r="L12" s="95">
        <v>28.9</v>
      </c>
      <c r="M12" s="96">
        <v>29</v>
      </c>
      <c r="N12" s="46" t="s">
        <v>29</v>
      </c>
      <c r="O12" s="74">
        <v>29.4</v>
      </c>
      <c r="P12" s="74">
        <v>27.1</v>
      </c>
      <c r="Q12" s="74">
        <v>38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</v>
      </c>
      <c r="C16" s="138">
        <v>10.516999999999999</v>
      </c>
      <c r="D16" s="259">
        <v>19.257999999999999</v>
      </c>
      <c r="E16" s="79">
        <v>22.41</v>
      </c>
      <c r="F16" s="293">
        <v>26.605</v>
      </c>
      <c r="G16" s="294"/>
      <c r="H16" s="295"/>
      <c r="I16" s="78">
        <v>9.52</v>
      </c>
      <c r="J16" s="79">
        <v>16.672000000000001</v>
      </c>
      <c r="K16" s="79">
        <v>20.065000000000001</v>
      </c>
      <c r="L16" s="321">
        <v>22.552</v>
      </c>
      <c r="M16" s="322"/>
      <c r="N16" s="323"/>
      <c r="O16" s="307">
        <v>20.504999999999999</v>
      </c>
      <c r="P16" s="308"/>
      <c r="Q16" s="80">
        <v>18.353000000000002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40</v>
      </c>
      <c r="D18" s="73">
        <v>3500</v>
      </c>
      <c r="E18" s="40">
        <v>2300</v>
      </c>
      <c r="F18" s="40">
        <v>12</v>
      </c>
      <c r="G18" s="40">
        <v>15</v>
      </c>
      <c r="H18" s="45">
        <v>15</v>
      </c>
      <c r="I18" s="40">
        <v>35</v>
      </c>
      <c r="J18" s="40">
        <v>300</v>
      </c>
      <c r="K18" s="40">
        <v>2300</v>
      </c>
      <c r="L18" s="40">
        <v>10</v>
      </c>
      <c r="M18" s="40">
        <v>10</v>
      </c>
      <c r="N18" s="40">
        <v>10</v>
      </c>
      <c r="O18" s="39">
        <v>420</v>
      </c>
      <c r="P18" s="40">
        <v>400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24.6</v>
      </c>
      <c r="D19" s="93">
        <v>68.599999999999994</v>
      </c>
      <c r="E19" s="93">
        <v>48.9</v>
      </c>
      <c r="F19" s="76">
        <v>15.2</v>
      </c>
      <c r="G19" s="76">
        <v>14.7</v>
      </c>
      <c r="H19" s="109">
        <v>14.7</v>
      </c>
      <c r="I19" s="93">
        <v>26.2</v>
      </c>
      <c r="J19" s="93">
        <v>30.3</v>
      </c>
      <c r="K19" s="93">
        <v>53.3</v>
      </c>
      <c r="L19" s="76">
        <v>15.9</v>
      </c>
      <c r="M19" s="76">
        <v>15.7</v>
      </c>
      <c r="N19" s="110">
        <v>15.8</v>
      </c>
      <c r="O19" s="111">
        <v>46.7</v>
      </c>
      <c r="P19" s="76">
        <v>50.4</v>
      </c>
      <c r="Q19" s="97">
        <v>37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8.5109999999999992</v>
      </c>
      <c r="C23" s="293">
        <v>12.282</v>
      </c>
      <c r="D23" s="294"/>
      <c r="E23" s="295"/>
      <c r="F23" s="78">
        <v>6.6429999999999998</v>
      </c>
      <c r="G23" s="79">
        <v>7.9279999999999999</v>
      </c>
      <c r="H23" s="293">
        <v>7.9640000000000004</v>
      </c>
      <c r="I23" s="294"/>
      <c r="J23" s="295"/>
      <c r="K23" s="78">
        <v>22.734999999999999</v>
      </c>
      <c r="L23" s="79">
        <v>29.757999999999999</v>
      </c>
      <c r="M23" s="102">
        <v>28.35</v>
      </c>
      <c r="N23" s="79">
        <v>34.360999999999997</v>
      </c>
      <c r="O23" s="293">
        <v>42.021999999999998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20</v>
      </c>
      <c r="D25" s="40">
        <v>20</v>
      </c>
      <c r="E25" s="45">
        <v>15</v>
      </c>
      <c r="F25" s="39">
        <v>1000</v>
      </c>
      <c r="G25" s="40">
        <v>900</v>
      </c>
      <c r="H25" s="40">
        <v>12</v>
      </c>
      <c r="I25" s="40">
        <v>12</v>
      </c>
      <c r="J25" s="66">
        <v>12</v>
      </c>
      <c r="K25" s="39" t="s">
        <v>273</v>
      </c>
      <c r="L25" s="40">
        <v>230</v>
      </c>
      <c r="M25" s="71">
        <v>3500</v>
      </c>
      <c r="N25" s="40">
        <v>1200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27.8</v>
      </c>
      <c r="C26" s="59">
        <v>22.9</v>
      </c>
      <c r="D26" s="59">
        <v>22.8</v>
      </c>
      <c r="E26" s="60">
        <v>22.4</v>
      </c>
      <c r="F26" s="61">
        <v>46.7</v>
      </c>
      <c r="G26" s="49">
        <v>44.4</v>
      </c>
      <c r="H26" s="59">
        <v>19.399999999999999</v>
      </c>
      <c r="I26" s="59">
        <v>18.2</v>
      </c>
      <c r="J26" s="62">
        <v>18.100000000000001</v>
      </c>
      <c r="K26" s="112" t="s">
        <v>273</v>
      </c>
      <c r="L26" s="49">
        <v>46.4</v>
      </c>
      <c r="M26" s="113">
        <v>116.4</v>
      </c>
      <c r="N26" s="49">
        <v>57.8</v>
      </c>
      <c r="O26" s="59">
        <v>18.3</v>
      </c>
      <c r="P26" s="59">
        <v>18.100000000000001</v>
      </c>
      <c r="Q26" s="60">
        <v>17.899999999999999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14.954000000000001</v>
      </c>
      <c r="C30" s="41">
        <v>20.222000000000001</v>
      </c>
      <c r="D30" s="41">
        <v>23.84</v>
      </c>
      <c r="E30" s="315">
        <v>25.26</v>
      </c>
      <c r="F30" s="316"/>
      <c r="G30" s="55">
        <v>12.092000000000001</v>
      </c>
      <c r="H30" s="41">
        <v>14.167999999999999</v>
      </c>
      <c r="I30" s="41">
        <v>24.62</v>
      </c>
      <c r="J30" s="315">
        <v>33.073999999999998</v>
      </c>
      <c r="K30" s="317"/>
      <c r="L30" s="316"/>
      <c r="M30" s="55">
        <v>0.67100000000000004</v>
      </c>
      <c r="N30" s="41">
        <v>5.4610000000000003</v>
      </c>
      <c r="O30" s="315">
        <v>9.4710000000000001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60</v>
      </c>
      <c r="C32" s="40">
        <v>60</v>
      </c>
      <c r="D32" s="40">
        <v>20</v>
      </c>
      <c r="E32" s="40">
        <v>12</v>
      </c>
      <c r="F32" s="66">
        <v>10</v>
      </c>
      <c r="G32" s="39">
        <v>10</v>
      </c>
      <c r="H32" s="40">
        <v>500</v>
      </c>
      <c r="I32" s="40">
        <v>3000</v>
      </c>
      <c r="J32" s="40">
        <v>25</v>
      </c>
      <c r="K32" s="40">
        <v>20</v>
      </c>
      <c r="L32" s="45">
        <v>12</v>
      </c>
      <c r="M32" s="39">
        <v>480</v>
      </c>
      <c r="N32" s="40">
        <v>180</v>
      </c>
      <c r="O32" s="40">
        <v>90</v>
      </c>
      <c r="P32" s="40">
        <v>120</v>
      </c>
      <c r="Q32" s="45">
        <v>130</v>
      </c>
      <c r="R32" s="52"/>
    </row>
    <row r="33" spans="1:18" ht="11.25" customHeight="1" thickBot="1" x14ac:dyDescent="0.2">
      <c r="A33" s="90" t="s">
        <v>28</v>
      </c>
      <c r="B33" s="104">
        <v>32.6</v>
      </c>
      <c r="C33" s="93">
        <v>33.700000000000003</v>
      </c>
      <c r="D33" s="93">
        <v>22.9</v>
      </c>
      <c r="E33" s="93">
        <v>16</v>
      </c>
      <c r="F33" s="94">
        <v>15.8</v>
      </c>
      <c r="G33" s="104">
        <v>23.6</v>
      </c>
      <c r="H33" s="93">
        <v>55.9</v>
      </c>
      <c r="I33" s="93">
        <v>105.3</v>
      </c>
      <c r="J33" s="93">
        <v>20.100000000000001</v>
      </c>
      <c r="K33" s="93">
        <v>18.600000000000001</v>
      </c>
      <c r="L33" s="98">
        <v>18.3</v>
      </c>
      <c r="M33" s="93">
        <v>35.700000000000003</v>
      </c>
      <c r="N33" s="93">
        <v>30</v>
      </c>
      <c r="O33" s="93">
        <v>30.1</v>
      </c>
      <c r="P33" s="93">
        <v>31.3</v>
      </c>
      <c r="Q33" s="98">
        <v>30.8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19.155000000000001</v>
      </c>
      <c r="C37" s="196">
        <v>19.722000000000001</v>
      </c>
      <c r="D37" s="196">
        <v>23.905000000000001</v>
      </c>
      <c r="E37" s="196">
        <v>24.263000000000002</v>
      </c>
      <c r="F37" s="196">
        <v>26.228000000000002</v>
      </c>
      <c r="G37" s="328">
        <v>36.683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900</v>
      </c>
      <c r="D39" s="116">
        <v>800</v>
      </c>
      <c r="E39" s="116">
        <v>400</v>
      </c>
      <c r="F39" s="116">
        <v>1800</v>
      </c>
      <c r="G39" s="116">
        <v>650</v>
      </c>
      <c r="H39" s="116">
        <v>700</v>
      </c>
      <c r="I39" s="116">
        <v>1000</v>
      </c>
      <c r="J39" s="116" t="s">
        <v>273</v>
      </c>
      <c r="K39" s="116" t="s">
        <v>272</v>
      </c>
      <c r="L39" s="171" t="s">
        <v>272</v>
      </c>
      <c r="M39" s="39">
        <v>480</v>
      </c>
      <c r="N39" s="40">
        <v>180</v>
      </c>
      <c r="O39" s="40">
        <v>2400</v>
      </c>
      <c r="P39" s="45">
        <v>900</v>
      </c>
      <c r="Q39" s="53"/>
    </row>
    <row r="40" spans="1:18" ht="11.25" customHeight="1" thickBot="1" x14ac:dyDescent="0.2">
      <c r="A40" s="92" t="s">
        <v>28</v>
      </c>
      <c r="B40" s="197" t="s">
        <v>273</v>
      </c>
      <c r="C40" s="214">
        <v>85.1</v>
      </c>
      <c r="D40" s="214">
        <v>87.6</v>
      </c>
      <c r="E40" s="214">
        <v>62.4</v>
      </c>
      <c r="F40" s="205">
        <v>99.3</v>
      </c>
      <c r="G40" s="123">
        <v>54.6</v>
      </c>
      <c r="H40" s="123">
        <v>62.1</v>
      </c>
      <c r="I40" s="214">
        <v>69.900000000000006</v>
      </c>
      <c r="J40" s="124" t="s">
        <v>272</v>
      </c>
      <c r="K40" s="124" t="s">
        <v>272</v>
      </c>
      <c r="L40" s="172" t="s">
        <v>272</v>
      </c>
      <c r="M40" s="104">
        <v>36.200000000000003</v>
      </c>
      <c r="N40" s="93">
        <v>29.7</v>
      </c>
      <c r="O40" s="93">
        <v>55.5</v>
      </c>
      <c r="P40" s="98">
        <v>50.7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59">
        <v>5.1319999999999997</v>
      </c>
      <c r="K44" s="79">
        <v>10.935</v>
      </c>
      <c r="L44" s="293">
        <v>20.617999999999999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273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12</v>
      </c>
      <c r="N46" s="45">
        <v>12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25.6</v>
      </c>
      <c r="K47" s="49">
        <v>22.6</v>
      </c>
      <c r="L47" s="49">
        <v>21.7</v>
      </c>
      <c r="M47" s="49">
        <v>21.7</v>
      </c>
      <c r="N47" s="114">
        <v>21.6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17.521000000000001</v>
      </c>
      <c r="D51" s="294"/>
      <c r="E51" s="295"/>
      <c r="F51" s="307">
        <v>17.577999999999999</v>
      </c>
      <c r="G51" s="294"/>
      <c r="H51" s="308"/>
      <c r="I51" s="293">
        <v>7.5709999999999997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401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320</v>
      </c>
      <c r="D53" s="66">
        <v>220</v>
      </c>
      <c r="E53" s="80" t="s">
        <v>29</v>
      </c>
      <c r="F53" s="115" t="s">
        <v>273</v>
      </c>
      <c r="G53" s="73">
        <v>250</v>
      </c>
      <c r="H53" s="73">
        <v>250</v>
      </c>
      <c r="I53" s="40">
        <v>400</v>
      </c>
      <c r="J53" s="40">
        <v>400</v>
      </c>
      <c r="K53" s="45">
        <v>400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34.5</v>
      </c>
      <c r="D54" s="74">
        <v>35.6</v>
      </c>
      <c r="E54" s="75" t="s">
        <v>29</v>
      </c>
      <c r="F54" s="132" t="s">
        <v>272</v>
      </c>
      <c r="G54" s="105">
        <v>29.7</v>
      </c>
      <c r="H54" s="99">
        <v>29.8</v>
      </c>
      <c r="I54" s="59">
        <v>35.6</v>
      </c>
      <c r="J54" s="76">
        <v>36.5</v>
      </c>
      <c r="K54" s="60">
        <v>37.4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" zoomScale="120" zoomScaleNormal="120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thickBot="1" x14ac:dyDescent="0.2">
      <c r="A8" s="83">
        <v>44193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368</v>
      </c>
      <c r="Q8" s="291"/>
      <c r="R8" s="292"/>
    </row>
    <row r="9" spans="1:18" ht="11.25" customHeight="1" x14ac:dyDescent="0.15">
      <c r="A9" s="87" t="s">
        <v>117</v>
      </c>
      <c r="B9" s="78" t="s">
        <v>29</v>
      </c>
      <c r="C9" s="79" t="s">
        <v>29</v>
      </c>
      <c r="D9" s="79">
        <v>17.315000000000001</v>
      </c>
      <c r="E9" s="293">
        <v>22.146000000000001</v>
      </c>
      <c r="F9" s="294"/>
      <c r="G9" s="295"/>
      <c r="H9" s="260" t="s">
        <v>29</v>
      </c>
      <c r="I9" s="81" t="s">
        <v>29</v>
      </c>
      <c r="J9" s="79">
        <v>13.324999999999999</v>
      </c>
      <c r="K9" s="293">
        <v>19.053000000000001</v>
      </c>
      <c r="L9" s="294"/>
      <c r="M9" s="295"/>
      <c r="N9" s="78" t="s">
        <v>29</v>
      </c>
      <c r="O9" s="79">
        <v>16.442</v>
      </c>
      <c r="P9" s="293">
        <v>24.195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218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122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900</v>
      </c>
      <c r="E11" s="40">
        <v>310</v>
      </c>
      <c r="F11" s="40">
        <v>380</v>
      </c>
      <c r="G11" s="45">
        <v>350</v>
      </c>
      <c r="H11" s="39" t="s">
        <v>29</v>
      </c>
      <c r="I11" s="40" t="s">
        <v>29</v>
      </c>
      <c r="J11" s="40">
        <v>350</v>
      </c>
      <c r="K11" s="40">
        <v>190</v>
      </c>
      <c r="L11" s="40">
        <v>180</v>
      </c>
      <c r="M11" s="45">
        <v>190</v>
      </c>
      <c r="N11" s="39" t="s">
        <v>29</v>
      </c>
      <c r="O11" s="40">
        <v>130</v>
      </c>
      <c r="P11" s="40">
        <v>270</v>
      </c>
      <c r="Q11" s="40">
        <v>110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50.5</v>
      </c>
      <c r="E12" s="95">
        <v>51.2</v>
      </c>
      <c r="F12" s="95">
        <v>52.7</v>
      </c>
      <c r="G12" s="179">
        <v>52.4</v>
      </c>
      <c r="H12" s="46" t="s">
        <v>29</v>
      </c>
      <c r="I12" s="47" t="s">
        <v>29</v>
      </c>
      <c r="J12" s="74">
        <v>35.4</v>
      </c>
      <c r="K12" s="95">
        <v>28.7</v>
      </c>
      <c r="L12" s="95">
        <v>31.7</v>
      </c>
      <c r="M12" s="96">
        <v>32.299999999999997</v>
      </c>
      <c r="N12" s="46" t="s">
        <v>29</v>
      </c>
      <c r="O12" s="74">
        <v>32.4</v>
      </c>
      <c r="P12" s="74">
        <v>35.5</v>
      </c>
      <c r="Q12" s="74">
        <v>30.5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404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386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4.1820000000000004</v>
      </c>
      <c r="C16" s="138">
        <v>10.571999999999999</v>
      </c>
      <c r="D16" s="261">
        <v>19.283999999999999</v>
      </c>
      <c r="E16" s="79">
        <v>22.437999999999999</v>
      </c>
      <c r="F16" s="293">
        <v>26.655999999999999</v>
      </c>
      <c r="G16" s="294"/>
      <c r="H16" s="295"/>
      <c r="I16" s="78">
        <v>9.5950000000000006</v>
      </c>
      <c r="J16" s="79">
        <v>16.893999999999998</v>
      </c>
      <c r="K16" s="79">
        <v>20.073</v>
      </c>
      <c r="L16" s="321">
        <v>22.585000000000001</v>
      </c>
      <c r="M16" s="322"/>
      <c r="N16" s="323"/>
      <c r="O16" s="307">
        <v>20.573</v>
      </c>
      <c r="P16" s="308"/>
      <c r="Q16" s="80">
        <v>18.600000000000001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 t="s">
        <v>273</v>
      </c>
      <c r="C18" s="140">
        <v>12</v>
      </c>
      <c r="D18" s="73">
        <v>3500</v>
      </c>
      <c r="E18" s="40">
        <v>2500</v>
      </c>
      <c r="F18" s="40">
        <v>15</v>
      </c>
      <c r="G18" s="40">
        <v>12</v>
      </c>
      <c r="H18" s="45">
        <v>12</v>
      </c>
      <c r="I18" s="40">
        <v>50</v>
      </c>
      <c r="J18" s="40">
        <v>300</v>
      </c>
      <c r="K18" s="40">
        <v>2200</v>
      </c>
      <c r="L18" s="40">
        <v>12</v>
      </c>
      <c r="M18" s="40">
        <v>10</v>
      </c>
      <c r="N18" s="40">
        <v>10</v>
      </c>
      <c r="O18" s="39">
        <v>420</v>
      </c>
      <c r="P18" s="40">
        <v>400</v>
      </c>
      <c r="Q18" s="45">
        <v>210</v>
      </c>
      <c r="R18" s="53"/>
    </row>
    <row r="19" spans="1:18" ht="11.25" customHeight="1" thickBot="1" x14ac:dyDescent="0.2">
      <c r="A19" s="85" t="s">
        <v>28</v>
      </c>
      <c r="B19" s="93" t="s">
        <v>273</v>
      </c>
      <c r="C19" s="93">
        <v>22.1</v>
      </c>
      <c r="D19" s="93">
        <v>65.599999999999994</v>
      </c>
      <c r="E19" s="93">
        <v>61.6</v>
      </c>
      <c r="F19" s="76">
        <v>22.5</v>
      </c>
      <c r="G19" s="76">
        <v>17.600000000000001</v>
      </c>
      <c r="H19" s="109">
        <v>16.399999999999999</v>
      </c>
      <c r="I19" s="93">
        <v>28.7</v>
      </c>
      <c r="J19" s="93">
        <v>34</v>
      </c>
      <c r="K19" s="93">
        <v>51.5</v>
      </c>
      <c r="L19" s="76">
        <v>16.7</v>
      </c>
      <c r="M19" s="76">
        <v>17.5</v>
      </c>
      <c r="N19" s="110">
        <v>17.2</v>
      </c>
      <c r="O19" s="111">
        <v>53.5</v>
      </c>
      <c r="P19" s="76">
        <v>56.5</v>
      </c>
      <c r="Q19" s="97">
        <v>45.3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8.5380000000000003</v>
      </c>
      <c r="C23" s="293">
        <v>12.324</v>
      </c>
      <c r="D23" s="294"/>
      <c r="E23" s="295"/>
      <c r="F23" s="78">
        <v>6.67</v>
      </c>
      <c r="G23" s="79">
        <v>7.9320000000000004</v>
      </c>
      <c r="H23" s="293">
        <v>7.9909999999999997</v>
      </c>
      <c r="I23" s="294"/>
      <c r="J23" s="295"/>
      <c r="K23" s="78">
        <v>22.739000000000001</v>
      </c>
      <c r="L23" s="79">
        <v>29.821999999999999</v>
      </c>
      <c r="M23" s="102">
        <v>28.385999999999999</v>
      </c>
      <c r="N23" s="79">
        <v>34.427999999999997</v>
      </c>
      <c r="O23" s="293">
        <v>42.09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30</v>
      </c>
      <c r="C25" s="40">
        <v>15</v>
      </c>
      <c r="D25" s="40">
        <v>20</v>
      </c>
      <c r="E25" s="45">
        <v>20</v>
      </c>
      <c r="F25" s="39">
        <v>1100</v>
      </c>
      <c r="G25" s="40">
        <v>900</v>
      </c>
      <c r="H25" s="40">
        <v>15</v>
      </c>
      <c r="I25" s="40">
        <v>12</v>
      </c>
      <c r="J25" s="66">
        <v>12</v>
      </c>
      <c r="K25" s="39" t="s">
        <v>273</v>
      </c>
      <c r="L25" s="40">
        <v>320</v>
      </c>
      <c r="M25" s="71">
        <v>3800</v>
      </c>
      <c r="N25" s="40">
        <v>2900</v>
      </c>
      <c r="O25" s="40">
        <v>8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26.5</v>
      </c>
      <c r="C26" s="59">
        <v>22.6</v>
      </c>
      <c r="D26" s="59">
        <v>22.1</v>
      </c>
      <c r="E26" s="60">
        <v>22.2</v>
      </c>
      <c r="F26" s="61">
        <v>42.5</v>
      </c>
      <c r="G26" s="49">
        <v>40.1</v>
      </c>
      <c r="H26" s="59">
        <v>21.5</v>
      </c>
      <c r="I26" s="59">
        <v>17.600000000000001</v>
      </c>
      <c r="J26" s="62">
        <v>17.100000000000001</v>
      </c>
      <c r="K26" s="112" t="s">
        <v>273</v>
      </c>
      <c r="L26" s="49">
        <v>34.6</v>
      </c>
      <c r="M26" s="113">
        <v>143</v>
      </c>
      <c r="N26" s="49">
        <v>73.5</v>
      </c>
      <c r="O26" s="59">
        <v>14.7</v>
      </c>
      <c r="P26" s="59">
        <v>14.2</v>
      </c>
      <c r="Q26" s="60">
        <v>14.1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14.973000000000001</v>
      </c>
      <c r="C30" s="41">
        <v>20.338999999999999</v>
      </c>
      <c r="D30" s="41">
        <v>23.849</v>
      </c>
      <c r="E30" s="315">
        <v>25.271999999999998</v>
      </c>
      <c r="F30" s="316"/>
      <c r="G30" s="55">
        <v>12.118</v>
      </c>
      <c r="H30" s="41">
        <v>14.207000000000001</v>
      </c>
      <c r="I30" s="41">
        <v>24.632999999999999</v>
      </c>
      <c r="J30" s="315">
        <v>33.149000000000001</v>
      </c>
      <c r="K30" s="317"/>
      <c r="L30" s="316"/>
      <c r="M30" s="55">
        <v>0.78800000000000003</v>
      </c>
      <c r="N30" s="41">
        <v>5.5129999999999999</v>
      </c>
      <c r="O30" s="315">
        <v>9.5039999999999996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35</v>
      </c>
      <c r="C32" s="40">
        <v>60</v>
      </c>
      <c r="D32" s="40">
        <v>25</v>
      </c>
      <c r="E32" s="40">
        <v>10</v>
      </c>
      <c r="F32" s="66">
        <v>10</v>
      </c>
      <c r="G32" s="39">
        <v>12</v>
      </c>
      <c r="H32" s="40">
        <v>900</v>
      </c>
      <c r="I32" s="40">
        <v>4000</v>
      </c>
      <c r="J32" s="40">
        <v>20</v>
      </c>
      <c r="K32" s="40">
        <v>12</v>
      </c>
      <c r="L32" s="45">
        <v>15</v>
      </c>
      <c r="M32" s="39">
        <v>460</v>
      </c>
      <c r="N32" s="40">
        <v>200</v>
      </c>
      <c r="O32" s="40">
        <v>80</v>
      </c>
      <c r="P32" s="40">
        <v>100</v>
      </c>
      <c r="Q32" s="45">
        <v>110</v>
      </c>
      <c r="R32" s="52"/>
    </row>
    <row r="33" spans="1:18" ht="11.25" customHeight="1" thickBot="1" x14ac:dyDescent="0.2">
      <c r="A33" s="90" t="s">
        <v>28</v>
      </c>
      <c r="B33" s="104">
        <v>27.4</v>
      </c>
      <c r="C33" s="93">
        <v>28.4</v>
      </c>
      <c r="D33" s="93">
        <v>21.1</v>
      </c>
      <c r="E33" s="93">
        <v>15.6</v>
      </c>
      <c r="F33" s="94">
        <v>15.2</v>
      </c>
      <c r="G33" s="104">
        <v>34.700000000000003</v>
      </c>
      <c r="H33" s="93">
        <v>92.4</v>
      </c>
      <c r="I33" s="93">
        <v>159.5</v>
      </c>
      <c r="J33" s="93">
        <v>26</v>
      </c>
      <c r="K33" s="93">
        <v>24.7</v>
      </c>
      <c r="L33" s="98">
        <v>24.3</v>
      </c>
      <c r="M33" s="93">
        <v>35.5</v>
      </c>
      <c r="N33" s="93">
        <v>29</v>
      </c>
      <c r="O33" s="93">
        <v>27.9</v>
      </c>
      <c r="P33" s="93">
        <v>28.3</v>
      </c>
      <c r="Q33" s="98">
        <v>29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thickBot="1" x14ac:dyDescent="0.2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326" t="s">
        <v>326</v>
      </c>
      <c r="N35" s="327"/>
      <c r="O35" s="327"/>
      <c r="P35" s="327"/>
      <c r="Q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1"/>
      <c r="M36" s="173" t="s">
        <v>327</v>
      </c>
      <c r="N36" s="174" t="s">
        <v>328</v>
      </c>
      <c r="O36" s="174" t="s">
        <v>329</v>
      </c>
      <c r="P36" s="175" t="s">
        <v>330</v>
      </c>
      <c r="Q36" s="53"/>
    </row>
    <row r="37" spans="1:18" ht="11.25" customHeight="1" x14ac:dyDescent="0.15">
      <c r="A37" s="137" t="s">
        <v>40</v>
      </c>
      <c r="B37" s="195">
        <v>19.172999999999998</v>
      </c>
      <c r="C37" s="196">
        <v>19.696000000000002</v>
      </c>
      <c r="D37" s="196">
        <v>24.012</v>
      </c>
      <c r="E37" s="196">
        <v>24.327999999999999</v>
      </c>
      <c r="F37" s="196">
        <v>26.26</v>
      </c>
      <c r="G37" s="328">
        <v>36.722999999999999</v>
      </c>
      <c r="H37" s="329"/>
      <c r="I37" s="330"/>
      <c r="J37" s="318" t="s">
        <v>273</v>
      </c>
      <c r="K37" s="319"/>
      <c r="L37" s="319"/>
      <c r="M37" s="55" t="s">
        <v>119</v>
      </c>
      <c r="N37" s="41" t="s">
        <v>119</v>
      </c>
      <c r="O37" s="41" t="s">
        <v>119</v>
      </c>
      <c r="P37" s="176" t="s">
        <v>119</v>
      </c>
      <c r="Q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6" t="s">
        <v>227</v>
      </c>
      <c r="M38" s="42" t="s">
        <v>119</v>
      </c>
      <c r="N38" s="43" t="s">
        <v>119</v>
      </c>
      <c r="O38" s="43" t="s">
        <v>119</v>
      </c>
      <c r="P38" s="44" t="s">
        <v>119</v>
      </c>
      <c r="Q38" s="53"/>
    </row>
    <row r="39" spans="1:18" ht="11.25" customHeight="1" x14ac:dyDescent="0.15">
      <c r="A39" s="91" t="s">
        <v>27</v>
      </c>
      <c r="B39" s="115" t="s">
        <v>273</v>
      </c>
      <c r="C39" s="116">
        <v>1000</v>
      </c>
      <c r="D39" s="116">
        <v>800</v>
      </c>
      <c r="E39" s="116">
        <v>380</v>
      </c>
      <c r="F39" s="116">
        <v>1800</v>
      </c>
      <c r="G39" s="116">
        <v>800</v>
      </c>
      <c r="H39" s="116">
        <v>1000</v>
      </c>
      <c r="I39" s="116">
        <v>1100</v>
      </c>
      <c r="J39" s="116" t="s">
        <v>273</v>
      </c>
      <c r="K39" s="116" t="s">
        <v>272</v>
      </c>
      <c r="L39" s="171" t="s">
        <v>272</v>
      </c>
      <c r="M39" s="39">
        <v>750</v>
      </c>
      <c r="N39" s="40">
        <v>200</v>
      </c>
      <c r="O39" s="40">
        <v>2500</v>
      </c>
      <c r="P39" s="45">
        <v>800</v>
      </c>
      <c r="Q39" s="53"/>
    </row>
    <row r="40" spans="1:18" ht="11.25" customHeight="1" thickBot="1" x14ac:dyDescent="0.2">
      <c r="A40" s="92" t="s">
        <v>28</v>
      </c>
      <c r="B40" s="197">
        <v>89.2</v>
      </c>
      <c r="C40" s="214">
        <v>90.4</v>
      </c>
      <c r="D40" s="214">
        <v>96.4</v>
      </c>
      <c r="E40" s="214">
        <v>68.900000000000006</v>
      </c>
      <c r="F40" s="205">
        <v>100.3</v>
      </c>
      <c r="G40" s="123">
        <v>62.9</v>
      </c>
      <c r="H40" s="123">
        <v>72.900000000000006</v>
      </c>
      <c r="I40" s="214">
        <v>77.3</v>
      </c>
      <c r="J40" s="124" t="s">
        <v>272</v>
      </c>
      <c r="K40" s="124" t="s">
        <v>272</v>
      </c>
      <c r="L40" s="172" t="s">
        <v>272</v>
      </c>
      <c r="M40" s="104">
        <v>41.4</v>
      </c>
      <c r="N40" s="93">
        <v>30.6</v>
      </c>
      <c r="O40" s="93">
        <v>62.3</v>
      </c>
      <c r="P40" s="98">
        <v>50</v>
      </c>
      <c r="Q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261">
        <v>5.1340000000000003</v>
      </c>
      <c r="K44" s="79">
        <v>10.932</v>
      </c>
      <c r="L44" s="293">
        <v>20.661999999999999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220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273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12</v>
      </c>
      <c r="L46" s="40">
        <v>12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27.9</v>
      </c>
      <c r="K47" s="49">
        <v>26.3</v>
      </c>
      <c r="L47" s="49">
        <v>25.4</v>
      </c>
      <c r="M47" s="49">
        <v>25.1</v>
      </c>
      <c r="N47" s="114">
        <v>25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338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17.638000000000002</v>
      </c>
      <c r="D51" s="294"/>
      <c r="E51" s="295"/>
      <c r="F51" s="307">
        <v>17.728000000000002</v>
      </c>
      <c r="G51" s="294"/>
      <c r="H51" s="308"/>
      <c r="I51" s="293">
        <v>7.5819999999999999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333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405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290</v>
      </c>
      <c r="D53" s="66">
        <v>200</v>
      </c>
      <c r="E53" s="80" t="s">
        <v>29</v>
      </c>
      <c r="F53" s="115" t="s">
        <v>273</v>
      </c>
      <c r="G53" s="73">
        <v>260</v>
      </c>
      <c r="H53" s="73">
        <v>220</v>
      </c>
      <c r="I53" s="40">
        <v>210</v>
      </c>
      <c r="J53" s="40">
        <v>350</v>
      </c>
      <c r="K53" s="45">
        <v>220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34.5</v>
      </c>
      <c r="D54" s="74">
        <v>35.799999999999997</v>
      </c>
      <c r="E54" s="75" t="s">
        <v>29</v>
      </c>
      <c r="F54" s="132" t="s">
        <v>272</v>
      </c>
      <c r="G54" s="105">
        <v>33.200000000000003</v>
      </c>
      <c r="H54" s="99">
        <v>32.9</v>
      </c>
      <c r="I54" s="59">
        <v>25.1</v>
      </c>
      <c r="J54" s="76">
        <v>29.8</v>
      </c>
      <c r="K54" s="60">
        <v>27.6</v>
      </c>
      <c r="L54" s="52"/>
      <c r="M54" s="286"/>
      <c r="N54" s="286"/>
      <c r="O54" s="286"/>
      <c r="P54" s="286"/>
      <c r="Q54" s="286"/>
      <c r="R54" s="286"/>
    </row>
    <row r="55" spans="1:18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49:E49"/>
    <mergeCell ref="F49:K49"/>
    <mergeCell ref="M49:R49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L44:N44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80"/>
  <sheetViews>
    <sheetView topLeftCell="A13"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43857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13.369</v>
      </c>
      <c r="E9" s="293">
        <v>13.202</v>
      </c>
      <c r="F9" s="294"/>
      <c r="G9" s="295"/>
      <c r="H9" s="145" t="s">
        <v>29</v>
      </c>
      <c r="I9" s="81" t="s">
        <v>29</v>
      </c>
      <c r="J9" s="79">
        <v>9.6850000000000005</v>
      </c>
      <c r="K9" s="293">
        <v>10.257</v>
      </c>
      <c r="L9" s="294"/>
      <c r="M9" s="295"/>
      <c r="N9" s="78" t="s">
        <v>29</v>
      </c>
      <c r="O9" s="79">
        <v>16.050999999999998</v>
      </c>
      <c r="P9" s="293">
        <v>23.138000000000002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480</v>
      </c>
      <c r="F11" s="40">
        <v>550</v>
      </c>
      <c r="G11" s="45" t="s">
        <v>119</v>
      </c>
      <c r="H11" s="39" t="s">
        <v>29</v>
      </c>
      <c r="I11" s="40" t="s">
        <v>29</v>
      </c>
      <c r="J11" s="40">
        <v>230</v>
      </c>
      <c r="K11" s="40">
        <v>250</v>
      </c>
      <c r="L11" s="40">
        <v>250</v>
      </c>
      <c r="M11" s="45">
        <v>400</v>
      </c>
      <c r="N11" s="39" t="s">
        <v>29</v>
      </c>
      <c r="O11" s="40">
        <v>60</v>
      </c>
      <c r="P11" s="40">
        <v>120</v>
      </c>
      <c r="Q11" s="40">
        <v>200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37.299999999999997</v>
      </c>
      <c r="E12" s="95">
        <v>39.799999999999997</v>
      </c>
      <c r="F12" s="95">
        <v>40.9</v>
      </c>
      <c r="G12" s="48" t="s">
        <v>119</v>
      </c>
      <c r="H12" s="46" t="s">
        <v>29</v>
      </c>
      <c r="I12" s="47" t="s">
        <v>29</v>
      </c>
      <c r="J12" s="74">
        <v>31.8</v>
      </c>
      <c r="K12" s="95">
        <v>33.200000000000003</v>
      </c>
      <c r="L12" s="95">
        <v>34.299999999999997</v>
      </c>
      <c r="M12" s="96">
        <v>35.5</v>
      </c>
      <c r="N12" s="46" t="s">
        <v>29</v>
      </c>
      <c r="O12" s="74">
        <v>21.4</v>
      </c>
      <c r="P12" s="74">
        <v>23.5</v>
      </c>
      <c r="Q12" s="74">
        <v>25.3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3.5739999999999998</v>
      </c>
      <c r="C16" s="138">
        <v>10.127000000000001</v>
      </c>
      <c r="D16" s="146">
        <v>19.38</v>
      </c>
      <c r="E16" s="79">
        <v>21.454999999999998</v>
      </c>
      <c r="F16" s="293">
        <v>20.891999999999999</v>
      </c>
      <c r="G16" s="294"/>
      <c r="H16" s="295"/>
      <c r="I16" s="78">
        <v>8.1880000000000006</v>
      </c>
      <c r="J16" s="79">
        <v>16.492000000000001</v>
      </c>
      <c r="K16" s="79">
        <v>19.768000000000001</v>
      </c>
      <c r="L16" s="321">
        <v>18.902999999999999</v>
      </c>
      <c r="M16" s="322"/>
      <c r="N16" s="323"/>
      <c r="O16" s="307">
        <v>12.948</v>
      </c>
      <c r="P16" s="308"/>
      <c r="Q16" s="80">
        <v>11.365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20</v>
      </c>
      <c r="C18" s="140">
        <v>12</v>
      </c>
      <c r="D18" s="73" t="s">
        <v>282</v>
      </c>
      <c r="E18" s="40">
        <v>2200</v>
      </c>
      <c r="F18" s="40">
        <v>150</v>
      </c>
      <c r="G18" s="40">
        <v>220</v>
      </c>
      <c r="H18" s="45">
        <v>450</v>
      </c>
      <c r="I18" s="40">
        <v>25</v>
      </c>
      <c r="J18" s="40">
        <v>220</v>
      </c>
      <c r="K18" s="40">
        <v>2100</v>
      </c>
      <c r="L18" s="40">
        <v>10</v>
      </c>
      <c r="M18" s="40">
        <v>15</v>
      </c>
      <c r="N18" s="40">
        <v>12</v>
      </c>
      <c r="O18" s="39">
        <v>450</v>
      </c>
      <c r="P18" s="40">
        <v>450</v>
      </c>
      <c r="Q18" s="45">
        <v>220</v>
      </c>
      <c r="R18" s="53"/>
    </row>
    <row r="19" spans="1:18" ht="11.25" customHeight="1" thickBot="1" x14ac:dyDescent="0.2">
      <c r="A19" s="85" t="s">
        <v>28</v>
      </c>
      <c r="B19" s="93">
        <v>16.5</v>
      </c>
      <c r="C19" s="93">
        <v>22.2</v>
      </c>
      <c r="D19" s="93" t="s">
        <v>29</v>
      </c>
      <c r="E19" s="93">
        <v>51.4</v>
      </c>
      <c r="F19" s="76">
        <v>23.2</v>
      </c>
      <c r="G19" s="76">
        <v>26.7</v>
      </c>
      <c r="H19" s="109">
        <v>31.7</v>
      </c>
      <c r="I19" s="93">
        <v>26</v>
      </c>
      <c r="J19" s="93">
        <v>29.6</v>
      </c>
      <c r="K19" s="93">
        <v>47.8</v>
      </c>
      <c r="L19" s="76">
        <v>16.2</v>
      </c>
      <c r="M19" s="76">
        <v>16.399999999999999</v>
      </c>
      <c r="N19" s="110">
        <v>16.399999999999999</v>
      </c>
      <c r="O19" s="111">
        <v>38.299999999999997</v>
      </c>
      <c r="P19" s="76">
        <v>39.700000000000003</v>
      </c>
      <c r="Q19" s="97">
        <v>33.799999999999997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5.8179999999999996</v>
      </c>
      <c r="C23" s="293">
        <v>6.9180000000000001</v>
      </c>
      <c r="D23" s="294"/>
      <c r="E23" s="295"/>
      <c r="F23" s="78">
        <v>6.0730000000000004</v>
      </c>
      <c r="G23" s="79">
        <v>7.3860000000000001</v>
      </c>
      <c r="H23" s="293">
        <v>5.6779999999999999</v>
      </c>
      <c r="I23" s="294"/>
      <c r="J23" s="295"/>
      <c r="K23" s="78">
        <v>22.513000000000002</v>
      </c>
      <c r="L23" s="79">
        <v>30.635000000000002</v>
      </c>
      <c r="M23" s="102">
        <v>27.898</v>
      </c>
      <c r="N23" s="79">
        <v>33.548000000000002</v>
      </c>
      <c r="O23" s="293">
        <v>39.198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100</v>
      </c>
      <c r="D25" s="40">
        <v>160</v>
      </c>
      <c r="E25" s="45">
        <v>150</v>
      </c>
      <c r="F25" s="39">
        <v>230</v>
      </c>
      <c r="G25" s="40">
        <v>450</v>
      </c>
      <c r="H25" s="40">
        <v>75</v>
      </c>
      <c r="I25" s="40">
        <v>90</v>
      </c>
      <c r="J25" s="66">
        <v>60</v>
      </c>
      <c r="K25" s="39" t="s">
        <v>273</v>
      </c>
      <c r="L25" s="40">
        <v>750</v>
      </c>
      <c r="M25" s="71">
        <v>2800</v>
      </c>
      <c r="N25" s="40">
        <v>1000</v>
      </c>
      <c r="O25" s="40">
        <v>12</v>
      </c>
      <c r="P25" s="40">
        <v>10</v>
      </c>
      <c r="Q25" s="45">
        <v>12</v>
      </c>
      <c r="R25" s="53"/>
    </row>
    <row r="26" spans="1:18" ht="11.25" customHeight="1" thickBot="1" x14ac:dyDescent="0.2">
      <c r="A26" s="85" t="s">
        <v>28</v>
      </c>
      <c r="B26" s="61">
        <v>21.1</v>
      </c>
      <c r="C26" s="59">
        <v>23.9</v>
      </c>
      <c r="D26" s="59">
        <v>25.6</v>
      </c>
      <c r="E26" s="60">
        <v>26.1</v>
      </c>
      <c r="F26" s="61">
        <v>35.9</v>
      </c>
      <c r="G26" s="49">
        <v>40.1</v>
      </c>
      <c r="H26" s="59">
        <v>26.2</v>
      </c>
      <c r="I26" s="59">
        <v>26.2</v>
      </c>
      <c r="J26" s="62">
        <v>26</v>
      </c>
      <c r="K26" s="112" t="s">
        <v>273</v>
      </c>
      <c r="L26" s="49">
        <v>51.8</v>
      </c>
      <c r="M26" s="113">
        <v>135</v>
      </c>
      <c r="N26" s="49">
        <v>58.4</v>
      </c>
      <c r="O26" s="59">
        <v>16.8</v>
      </c>
      <c r="P26" s="59">
        <v>16.5</v>
      </c>
      <c r="Q26" s="60">
        <v>15.9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14.686999999999999</v>
      </c>
      <c r="C30" s="41">
        <v>20.071000000000002</v>
      </c>
      <c r="D30" s="41">
        <v>23.48</v>
      </c>
      <c r="E30" s="315">
        <v>22.21</v>
      </c>
      <c r="F30" s="316"/>
      <c r="G30" s="55">
        <v>11.907999999999999</v>
      </c>
      <c r="H30" s="41">
        <v>14.086</v>
      </c>
      <c r="I30" s="41">
        <v>23.925000000000001</v>
      </c>
      <c r="J30" s="315">
        <v>26.882999999999999</v>
      </c>
      <c r="K30" s="317"/>
      <c r="L30" s="316"/>
      <c r="M30" s="55">
        <v>2.08</v>
      </c>
      <c r="N30" s="41">
        <v>2.7730000000000001</v>
      </c>
      <c r="O30" s="315">
        <v>3.113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40</v>
      </c>
      <c r="C32" s="40">
        <v>40</v>
      </c>
      <c r="D32" s="40">
        <v>40</v>
      </c>
      <c r="E32" s="40">
        <v>25</v>
      </c>
      <c r="F32" s="66">
        <v>20</v>
      </c>
      <c r="G32" s="39">
        <v>12</v>
      </c>
      <c r="H32" s="40">
        <v>380</v>
      </c>
      <c r="I32" s="40">
        <v>4500</v>
      </c>
      <c r="J32" s="40">
        <v>25</v>
      </c>
      <c r="K32" s="40">
        <v>20</v>
      </c>
      <c r="L32" s="45">
        <v>15</v>
      </c>
      <c r="M32" s="39">
        <v>40</v>
      </c>
      <c r="N32" s="40">
        <v>200</v>
      </c>
      <c r="O32" s="40">
        <v>200</v>
      </c>
      <c r="P32" s="40">
        <v>170</v>
      </c>
      <c r="Q32" s="45">
        <v>180</v>
      </c>
      <c r="R32" s="52"/>
    </row>
    <row r="33" spans="1:18" ht="11.25" customHeight="1" thickBot="1" x14ac:dyDescent="0.2">
      <c r="A33" s="90" t="s">
        <v>28</v>
      </c>
      <c r="B33" s="104">
        <v>36.299999999999997</v>
      </c>
      <c r="C33" s="93">
        <v>36.200000000000003</v>
      </c>
      <c r="D33" s="93">
        <v>23.9</v>
      </c>
      <c r="E33" s="93">
        <v>18.5</v>
      </c>
      <c r="F33" s="94">
        <v>17.399999999999999</v>
      </c>
      <c r="G33" s="104">
        <v>18.5</v>
      </c>
      <c r="H33" s="93">
        <v>34.1</v>
      </c>
      <c r="I33" s="93">
        <v>122.1</v>
      </c>
      <c r="J33" s="93">
        <v>15.8</v>
      </c>
      <c r="K33" s="93">
        <v>15.3</v>
      </c>
      <c r="L33" s="98">
        <v>15.6</v>
      </c>
      <c r="M33" s="93">
        <v>18.899999999999999</v>
      </c>
      <c r="N33" s="93">
        <v>24.6</v>
      </c>
      <c r="O33" s="93">
        <v>28.5</v>
      </c>
      <c r="P33" s="93">
        <v>28.8</v>
      </c>
      <c r="Q33" s="98">
        <v>29.4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46">
        <v>4.9649999999999999</v>
      </c>
      <c r="K44" s="79">
        <v>10.667999999999999</v>
      </c>
      <c r="L44" s="293">
        <v>14.673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20</v>
      </c>
      <c r="L46" s="40">
        <v>20</v>
      </c>
      <c r="M46" s="40">
        <v>20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23.5</v>
      </c>
      <c r="K47" s="49">
        <v>18.100000000000001</v>
      </c>
      <c r="L47" s="49">
        <v>18.3</v>
      </c>
      <c r="M47" s="49">
        <v>18.399999999999999</v>
      </c>
      <c r="N47" s="114">
        <v>18.5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8.5229999999999997</v>
      </c>
      <c r="D51" s="294"/>
      <c r="E51" s="295"/>
      <c r="F51" s="307">
        <v>9.7899999999999991</v>
      </c>
      <c r="G51" s="294"/>
      <c r="H51" s="308"/>
      <c r="I51" s="293">
        <v>5.4870000000000001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291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200</v>
      </c>
      <c r="D53" s="66">
        <v>200</v>
      </c>
      <c r="E53" s="80" t="s">
        <v>29</v>
      </c>
      <c r="F53" s="39">
        <v>60</v>
      </c>
      <c r="G53" s="73">
        <v>60</v>
      </c>
      <c r="H53" s="73">
        <v>60</v>
      </c>
      <c r="I53" s="40">
        <v>50</v>
      </c>
      <c r="J53" s="40">
        <v>40</v>
      </c>
      <c r="K53" s="45">
        <v>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31.8</v>
      </c>
      <c r="D54" s="74">
        <v>32.4</v>
      </c>
      <c r="E54" s="75" t="s">
        <v>29</v>
      </c>
      <c r="F54" s="67">
        <v>20.6</v>
      </c>
      <c r="G54" s="105">
        <v>21.2</v>
      </c>
      <c r="H54" s="99">
        <v>21.3</v>
      </c>
      <c r="I54" s="59">
        <v>26.6</v>
      </c>
      <c r="J54" s="76">
        <v>25.3</v>
      </c>
      <c r="K54" s="60">
        <v>24.9</v>
      </c>
      <c r="L54" s="52"/>
      <c r="M54" s="286"/>
      <c r="N54" s="286"/>
      <c r="O54" s="286"/>
      <c r="P54" s="286"/>
      <c r="Q54" s="286"/>
      <c r="R54" s="286"/>
    </row>
    <row r="55" spans="1:18" ht="22.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80"/>
  <sheetViews>
    <sheetView topLeftCell="A13"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43865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13.185</v>
      </c>
      <c r="E9" s="293">
        <v>12.928000000000001</v>
      </c>
      <c r="F9" s="294"/>
      <c r="G9" s="295"/>
      <c r="H9" s="147" t="s">
        <v>29</v>
      </c>
      <c r="I9" s="81" t="s">
        <v>29</v>
      </c>
      <c r="J9" s="79">
        <v>9.3309999999999995</v>
      </c>
      <c r="K9" s="293">
        <v>10.253</v>
      </c>
      <c r="L9" s="294"/>
      <c r="M9" s="295"/>
      <c r="N9" s="78" t="s">
        <v>29</v>
      </c>
      <c r="O9" s="79">
        <v>15.954000000000001</v>
      </c>
      <c r="P9" s="293">
        <v>23.033000000000001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14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420</v>
      </c>
      <c r="F11" s="40">
        <v>500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220</v>
      </c>
      <c r="L11" s="40">
        <v>290</v>
      </c>
      <c r="M11" s="45">
        <v>250</v>
      </c>
      <c r="N11" s="39" t="s">
        <v>29</v>
      </c>
      <c r="O11" s="40">
        <v>50</v>
      </c>
      <c r="P11" s="40">
        <v>100</v>
      </c>
      <c r="Q11" s="40">
        <v>280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42.7</v>
      </c>
      <c r="E12" s="95">
        <v>44.9</v>
      </c>
      <c r="F12" s="95">
        <v>45.9</v>
      </c>
      <c r="G12" s="48" t="s">
        <v>119</v>
      </c>
      <c r="H12" s="46" t="s">
        <v>29</v>
      </c>
      <c r="I12" s="47" t="s">
        <v>29</v>
      </c>
      <c r="J12" s="74">
        <v>37.700000000000003</v>
      </c>
      <c r="K12" s="95">
        <v>39.6</v>
      </c>
      <c r="L12" s="95">
        <v>41.9</v>
      </c>
      <c r="M12" s="96">
        <v>42.8</v>
      </c>
      <c r="N12" s="46" t="s">
        <v>29</v>
      </c>
      <c r="O12" s="74">
        <v>24.8</v>
      </c>
      <c r="P12" s="74">
        <v>27.8</v>
      </c>
      <c r="Q12" s="74">
        <v>33.200000000000003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3.6070000000000002</v>
      </c>
      <c r="C16" s="138">
        <v>9.4480000000000004</v>
      </c>
      <c r="D16" s="148">
        <v>19.163</v>
      </c>
      <c r="E16" s="79">
        <v>21.215</v>
      </c>
      <c r="F16" s="293">
        <v>20.782</v>
      </c>
      <c r="G16" s="294"/>
      <c r="H16" s="295"/>
      <c r="I16" s="78">
        <v>5.8849999999999998</v>
      </c>
      <c r="J16" s="79">
        <v>15.423</v>
      </c>
      <c r="K16" s="79">
        <v>19.681999999999999</v>
      </c>
      <c r="L16" s="321">
        <v>18.882000000000001</v>
      </c>
      <c r="M16" s="322"/>
      <c r="N16" s="323"/>
      <c r="O16" s="307">
        <v>12.786</v>
      </c>
      <c r="P16" s="308"/>
      <c r="Q16" s="80">
        <v>11.03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12</v>
      </c>
      <c r="D18" s="73">
        <v>2800</v>
      </c>
      <c r="E18" s="40">
        <v>2400</v>
      </c>
      <c r="F18" s="40">
        <v>250</v>
      </c>
      <c r="G18" s="40">
        <v>400</v>
      </c>
      <c r="H18" s="45">
        <v>500</v>
      </c>
      <c r="I18" s="40">
        <v>20</v>
      </c>
      <c r="J18" s="40">
        <v>200</v>
      </c>
      <c r="K18" s="40">
        <v>2000</v>
      </c>
      <c r="L18" s="40">
        <v>10</v>
      </c>
      <c r="M18" s="40">
        <v>10</v>
      </c>
      <c r="N18" s="40">
        <v>15</v>
      </c>
      <c r="O18" s="39">
        <v>500</v>
      </c>
      <c r="P18" s="40">
        <v>520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15.7</v>
      </c>
      <c r="C19" s="93">
        <v>25.7</v>
      </c>
      <c r="D19" s="93">
        <v>62.2</v>
      </c>
      <c r="E19" s="93">
        <v>61.5</v>
      </c>
      <c r="F19" s="76">
        <v>32</v>
      </c>
      <c r="G19" s="76">
        <v>36.299999999999997</v>
      </c>
      <c r="H19" s="109">
        <v>40.4</v>
      </c>
      <c r="I19" s="93">
        <v>27.2</v>
      </c>
      <c r="J19" s="93">
        <v>33.6</v>
      </c>
      <c r="K19" s="93">
        <v>55.2</v>
      </c>
      <c r="L19" s="76">
        <v>19.100000000000001</v>
      </c>
      <c r="M19" s="76">
        <v>19.3</v>
      </c>
      <c r="N19" s="110">
        <v>18.3</v>
      </c>
      <c r="O19" s="111">
        <v>44.8</v>
      </c>
      <c r="P19" s="76">
        <v>47.8</v>
      </c>
      <c r="Q19" s="97">
        <v>39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5.2640000000000002</v>
      </c>
      <c r="C23" s="293">
        <v>6.8120000000000003</v>
      </c>
      <c r="D23" s="294"/>
      <c r="E23" s="295"/>
      <c r="F23" s="78">
        <v>6.1360000000000001</v>
      </c>
      <c r="G23" s="79">
        <v>7.4210000000000003</v>
      </c>
      <c r="H23" s="293">
        <v>5.6820000000000004</v>
      </c>
      <c r="I23" s="294"/>
      <c r="J23" s="295"/>
      <c r="K23" s="78">
        <v>22.518999999999998</v>
      </c>
      <c r="L23" s="79">
        <v>30.283999999999999</v>
      </c>
      <c r="M23" s="102">
        <v>27.795000000000002</v>
      </c>
      <c r="N23" s="79">
        <v>33.545000000000002</v>
      </c>
      <c r="O23" s="293">
        <v>38.994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25</v>
      </c>
      <c r="D25" s="40">
        <v>80</v>
      </c>
      <c r="E25" s="45">
        <v>150</v>
      </c>
      <c r="F25" s="39">
        <v>150</v>
      </c>
      <c r="G25" s="40">
        <v>350</v>
      </c>
      <c r="H25" s="40">
        <v>70</v>
      </c>
      <c r="I25" s="40">
        <v>70</v>
      </c>
      <c r="J25" s="66">
        <v>120</v>
      </c>
      <c r="K25" s="39" t="s">
        <v>273</v>
      </c>
      <c r="L25" s="40">
        <v>1000</v>
      </c>
      <c r="M25" s="71">
        <v>2800</v>
      </c>
      <c r="N25" s="40">
        <v>1900</v>
      </c>
      <c r="O25" s="40">
        <v>12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23.2</v>
      </c>
      <c r="C26" s="59">
        <v>22.4</v>
      </c>
      <c r="D26" s="59">
        <v>29.2</v>
      </c>
      <c r="E26" s="60">
        <v>31.9</v>
      </c>
      <c r="F26" s="61">
        <v>29.8</v>
      </c>
      <c r="G26" s="49">
        <v>33.5</v>
      </c>
      <c r="H26" s="59">
        <v>23.2</v>
      </c>
      <c r="I26" s="59">
        <v>23.5</v>
      </c>
      <c r="J26" s="62">
        <v>24.8</v>
      </c>
      <c r="K26" s="112" t="s">
        <v>273</v>
      </c>
      <c r="L26" s="49">
        <v>52.2</v>
      </c>
      <c r="M26" s="113">
        <v>114.7</v>
      </c>
      <c r="N26" s="49">
        <v>67.2</v>
      </c>
      <c r="O26" s="59">
        <v>17.100000000000001</v>
      </c>
      <c r="P26" s="59">
        <v>17</v>
      </c>
      <c r="Q26" s="60">
        <v>16.899999999999999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14.172000000000001</v>
      </c>
      <c r="C30" s="41">
        <v>19.75</v>
      </c>
      <c r="D30" s="41">
        <v>23.463000000000001</v>
      </c>
      <c r="E30" s="315">
        <v>22.081</v>
      </c>
      <c r="F30" s="316"/>
      <c r="G30" s="55">
        <v>11.782</v>
      </c>
      <c r="H30" s="41">
        <v>13.897</v>
      </c>
      <c r="I30" s="41">
        <v>23.731999999999999</v>
      </c>
      <c r="J30" s="315">
        <v>26.672999999999998</v>
      </c>
      <c r="K30" s="317"/>
      <c r="L30" s="316"/>
      <c r="M30" s="55">
        <v>2.2040000000000002</v>
      </c>
      <c r="N30" s="41">
        <v>2.4359999999999999</v>
      </c>
      <c r="O30" s="315">
        <v>3.0329999999999999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15</v>
      </c>
      <c r="C32" s="40">
        <v>40</v>
      </c>
      <c r="D32" s="40">
        <v>20</v>
      </c>
      <c r="E32" s="40">
        <v>20</v>
      </c>
      <c r="F32" s="66">
        <v>25</v>
      </c>
      <c r="G32" s="39">
        <v>10</v>
      </c>
      <c r="H32" s="40">
        <v>320</v>
      </c>
      <c r="I32" s="40">
        <v>3000</v>
      </c>
      <c r="J32" s="40">
        <v>20</v>
      </c>
      <c r="K32" s="40">
        <v>12</v>
      </c>
      <c r="L32" s="45">
        <v>12</v>
      </c>
      <c r="M32" s="39">
        <v>40</v>
      </c>
      <c r="N32" s="40">
        <v>150</v>
      </c>
      <c r="O32" s="40">
        <v>210</v>
      </c>
      <c r="P32" s="40">
        <v>150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28.7</v>
      </c>
      <c r="C33" s="93">
        <v>30.6</v>
      </c>
      <c r="D33" s="93">
        <v>19.899999999999999</v>
      </c>
      <c r="E33" s="93">
        <v>16.3</v>
      </c>
      <c r="F33" s="94">
        <v>16.3</v>
      </c>
      <c r="G33" s="104">
        <v>24.1</v>
      </c>
      <c r="H33" s="93">
        <v>38.799999999999997</v>
      </c>
      <c r="I33" s="93">
        <v>88.4</v>
      </c>
      <c r="J33" s="93">
        <v>18.8</v>
      </c>
      <c r="K33" s="93">
        <v>17.8</v>
      </c>
      <c r="L33" s="98">
        <v>17.7</v>
      </c>
      <c r="M33" s="93">
        <v>23.8</v>
      </c>
      <c r="N33" s="93">
        <v>28.7</v>
      </c>
      <c r="O33" s="93">
        <v>33.299999999999997</v>
      </c>
      <c r="P33" s="93">
        <v>33.700000000000003</v>
      </c>
      <c r="Q33" s="98">
        <v>33.9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48">
        <v>4.9980000000000002</v>
      </c>
      <c r="K44" s="79">
        <v>10.721</v>
      </c>
      <c r="L44" s="293">
        <v>15.087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12</v>
      </c>
      <c r="K46" s="40">
        <v>12</v>
      </c>
      <c r="L46" s="40">
        <v>15</v>
      </c>
      <c r="M46" s="40">
        <v>15</v>
      </c>
      <c r="N46" s="45">
        <v>15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26.6</v>
      </c>
      <c r="K47" s="49">
        <v>22.2</v>
      </c>
      <c r="L47" s="49">
        <v>21.9</v>
      </c>
      <c r="M47" s="49">
        <v>21.6</v>
      </c>
      <c r="N47" s="114">
        <v>21.5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8.2940000000000005</v>
      </c>
      <c r="D51" s="294"/>
      <c r="E51" s="295"/>
      <c r="F51" s="307">
        <v>10.257999999999999</v>
      </c>
      <c r="G51" s="294"/>
      <c r="H51" s="308"/>
      <c r="I51" s="293">
        <v>5.4829999999999997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297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180</v>
      </c>
      <c r="D53" s="66">
        <v>200</v>
      </c>
      <c r="E53" s="80" t="s">
        <v>29</v>
      </c>
      <c r="F53" s="39">
        <v>10</v>
      </c>
      <c r="G53" s="73">
        <v>15</v>
      </c>
      <c r="H53" s="73">
        <v>25</v>
      </c>
      <c r="I53" s="40">
        <v>60</v>
      </c>
      <c r="J53" s="40">
        <v>40</v>
      </c>
      <c r="K53" s="45">
        <v>60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33.200000000000003</v>
      </c>
      <c r="D54" s="74">
        <v>36.4</v>
      </c>
      <c r="E54" s="75" t="s">
        <v>29</v>
      </c>
      <c r="F54" s="67">
        <v>13.8</v>
      </c>
      <c r="G54" s="105">
        <v>15.1</v>
      </c>
      <c r="H54" s="99">
        <v>16.8</v>
      </c>
      <c r="I54" s="59">
        <v>22.4</v>
      </c>
      <c r="J54" s="76">
        <v>22.1</v>
      </c>
      <c r="K54" s="60">
        <v>22.1</v>
      </c>
      <c r="L54" s="52"/>
      <c r="M54" s="286"/>
      <c r="N54" s="286"/>
      <c r="O54" s="286"/>
      <c r="P54" s="286"/>
      <c r="Q54" s="286"/>
      <c r="R54" s="286"/>
    </row>
    <row r="55" spans="1:18" ht="22.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80"/>
  <sheetViews>
    <sheetView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43871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12.811999999999999</v>
      </c>
      <c r="E9" s="293">
        <v>12.755000000000001</v>
      </c>
      <c r="F9" s="294"/>
      <c r="G9" s="295"/>
      <c r="H9" s="149" t="s">
        <v>29</v>
      </c>
      <c r="I9" s="81" t="s">
        <v>29</v>
      </c>
      <c r="J9" s="79">
        <v>9.5670000000000002</v>
      </c>
      <c r="K9" s="293">
        <v>10.157999999999999</v>
      </c>
      <c r="L9" s="294"/>
      <c r="M9" s="295"/>
      <c r="N9" s="78" t="s">
        <v>29</v>
      </c>
      <c r="O9" s="79">
        <v>15.901999999999999</v>
      </c>
      <c r="P9" s="293">
        <v>22.97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600</v>
      </c>
      <c r="E11" s="40">
        <v>500</v>
      </c>
      <c r="F11" s="40">
        <v>400</v>
      </c>
      <c r="G11" s="45" t="s">
        <v>119</v>
      </c>
      <c r="H11" s="39" t="s">
        <v>29</v>
      </c>
      <c r="I11" s="40" t="s">
        <v>29</v>
      </c>
      <c r="J11" s="40">
        <v>230</v>
      </c>
      <c r="K11" s="40">
        <v>280</v>
      </c>
      <c r="L11" s="40">
        <v>290</v>
      </c>
      <c r="M11" s="45">
        <v>290</v>
      </c>
      <c r="N11" s="39" t="s">
        <v>29</v>
      </c>
      <c r="O11" s="40">
        <v>35</v>
      </c>
      <c r="P11" s="40">
        <v>90</v>
      </c>
      <c r="Q11" s="40">
        <v>150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40.4</v>
      </c>
      <c r="E12" s="95">
        <v>42.9</v>
      </c>
      <c r="F12" s="95">
        <v>44</v>
      </c>
      <c r="G12" s="48" t="s">
        <v>119</v>
      </c>
      <c r="H12" s="46" t="s">
        <v>29</v>
      </c>
      <c r="I12" s="47" t="s">
        <v>29</v>
      </c>
      <c r="J12" s="74">
        <v>37.700000000000003</v>
      </c>
      <c r="K12" s="95">
        <v>30.8</v>
      </c>
      <c r="L12" s="95">
        <v>31.9</v>
      </c>
      <c r="M12" s="96">
        <v>33.200000000000003</v>
      </c>
      <c r="N12" s="46" t="s">
        <v>29</v>
      </c>
      <c r="O12" s="74">
        <v>23.3</v>
      </c>
      <c r="P12" s="74">
        <v>29.9</v>
      </c>
      <c r="Q12" s="74">
        <v>31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3.8149999999999999</v>
      </c>
      <c r="C16" s="138">
        <v>9.83</v>
      </c>
      <c r="D16" s="150">
        <v>19.233000000000001</v>
      </c>
      <c r="E16" s="79">
        <v>21.177</v>
      </c>
      <c r="F16" s="293">
        <v>20.75</v>
      </c>
      <c r="G16" s="294"/>
      <c r="H16" s="295"/>
      <c r="I16" s="78">
        <v>7.8460000000000001</v>
      </c>
      <c r="J16" s="79">
        <v>15.86</v>
      </c>
      <c r="K16" s="79">
        <v>19.690000000000001</v>
      </c>
      <c r="L16" s="321">
        <v>18.84</v>
      </c>
      <c r="M16" s="322"/>
      <c r="N16" s="323"/>
      <c r="O16" s="307">
        <v>12.891999999999999</v>
      </c>
      <c r="P16" s="308"/>
      <c r="Q16" s="80">
        <v>11.335000000000001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12</v>
      </c>
      <c r="D18" s="73">
        <v>2700</v>
      </c>
      <c r="E18" s="40">
        <v>2500</v>
      </c>
      <c r="F18" s="40">
        <v>250</v>
      </c>
      <c r="G18" s="40">
        <v>200</v>
      </c>
      <c r="H18" s="45">
        <v>300</v>
      </c>
      <c r="I18" s="40">
        <v>15</v>
      </c>
      <c r="J18" s="40">
        <v>150</v>
      </c>
      <c r="K18" s="40">
        <v>2100</v>
      </c>
      <c r="L18" s="40">
        <v>10</v>
      </c>
      <c r="M18" s="40">
        <v>10</v>
      </c>
      <c r="N18" s="40">
        <v>12</v>
      </c>
      <c r="O18" s="39">
        <v>480</v>
      </c>
      <c r="P18" s="40">
        <v>500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16.100000000000001</v>
      </c>
      <c r="C19" s="93">
        <v>26</v>
      </c>
      <c r="D19" s="93">
        <v>50.8</v>
      </c>
      <c r="E19" s="93">
        <v>48.4</v>
      </c>
      <c r="F19" s="76">
        <v>24.9</v>
      </c>
      <c r="G19" s="76">
        <v>25.4</v>
      </c>
      <c r="H19" s="109">
        <v>28.3</v>
      </c>
      <c r="I19" s="93">
        <v>21.8</v>
      </c>
      <c r="J19" s="93">
        <v>25.9</v>
      </c>
      <c r="K19" s="93">
        <v>42.1</v>
      </c>
      <c r="L19" s="76">
        <v>16</v>
      </c>
      <c r="M19" s="76">
        <v>14.7</v>
      </c>
      <c r="N19" s="110">
        <v>14.6</v>
      </c>
      <c r="O19" s="111">
        <v>42.1</v>
      </c>
      <c r="P19" s="76">
        <v>44.8</v>
      </c>
      <c r="Q19" s="97">
        <v>35.1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5.6050000000000004</v>
      </c>
      <c r="C23" s="293">
        <v>6.8319999999999999</v>
      </c>
      <c r="D23" s="294"/>
      <c r="E23" s="295"/>
      <c r="F23" s="78">
        <v>6.2640000000000002</v>
      </c>
      <c r="G23" s="79">
        <v>7.4589999999999996</v>
      </c>
      <c r="H23" s="293">
        <v>5.77</v>
      </c>
      <c r="I23" s="294"/>
      <c r="J23" s="295"/>
      <c r="K23" s="78">
        <v>22.518000000000001</v>
      </c>
      <c r="L23" s="79">
        <v>30.13</v>
      </c>
      <c r="M23" s="102">
        <v>27.713000000000001</v>
      </c>
      <c r="N23" s="79">
        <v>33.469000000000001</v>
      </c>
      <c r="O23" s="293">
        <v>39.018000000000001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20</v>
      </c>
      <c r="C25" s="40">
        <v>60</v>
      </c>
      <c r="D25" s="40">
        <v>60</v>
      </c>
      <c r="E25" s="45">
        <v>100</v>
      </c>
      <c r="F25" s="39">
        <v>180</v>
      </c>
      <c r="G25" s="40">
        <v>280</v>
      </c>
      <c r="H25" s="40">
        <v>70</v>
      </c>
      <c r="I25" s="40">
        <v>50</v>
      </c>
      <c r="J25" s="66">
        <v>55</v>
      </c>
      <c r="K25" s="39" t="s">
        <v>273</v>
      </c>
      <c r="L25" s="40">
        <v>700</v>
      </c>
      <c r="M25" s="71">
        <v>3000</v>
      </c>
      <c r="N25" s="40">
        <v>2500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23.6</v>
      </c>
      <c r="C26" s="59">
        <v>26</v>
      </c>
      <c r="D26" s="59">
        <v>24.7</v>
      </c>
      <c r="E26" s="60">
        <v>28.4</v>
      </c>
      <c r="F26" s="61">
        <v>19.2</v>
      </c>
      <c r="G26" s="49">
        <v>22.9</v>
      </c>
      <c r="H26" s="59">
        <v>14.8</v>
      </c>
      <c r="I26" s="59">
        <v>14.8</v>
      </c>
      <c r="J26" s="62">
        <v>15.1</v>
      </c>
      <c r="K26" s="112" t="s">
        <v>273</v>
      </c>
      <c r="L26" s="49">
        <v>40.200000000000003</v>
      </c>
      <c r="M26" s="113">
        <v>122.2</v>
      </c>
      <c r="N26" s="49">
        <v>57.2</v>
      </c>
      <c r="O26" s="59">
        <v>13.4</v>
      </c>
      <c r="P26" s="59">
        <v>14.3</v>
      </c>
      <c r="Q26" s="60">
        <v>13.4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14.635</v>
      </c>
      <c r="C30" s="41">
        <v>19.925000000000001</v>
      </c>
      <c r="D30" s="41">
        <v>23.524999999999999</v>
      </c>
      <c r="E30" s="315">
        <v>22.181999999999999</v>
      </c>
      <c r="F30" s="316"/>
      <c r="G30" s="55">
        <v>11.775</v>
      </c>
      <c r="H30" s="41">
        <v>13.859</v>
      </c>
      <c r="I30" s="41">
        <v>23.677</v>
      </c>
      <c r="J30" s="315">
        <v>26.661999999999999</v>
      </c>
      <c r="K30" s="317"/>
      <c r="L30" s="316"/>
      <c r="M30" s="55">
        <v>2.3719999999999999</v>
      </c>
      <c r="N30" s="41">
        <v>2.6549999999999998</v>
      </c>
      <c r="O30" s="315">
        <v>3.028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12</v>
      </c>
      <c r="C32" s="40">
        <v>30</v>
      </c>
      <c r="D32" s="40">
        <v>15</v>
      </c>
      <c r="E32" s="40">
        <v>15</v>
      </c>
      <c r="F32" s="66">
        <v>15</v>
      </c>
      <c r="G32" s="39">
        <v>10</v>
      </c>
      <c r="H32" s="40">
        <v>290</v>
      </c>
      <c r="I32" s="40">
        <v>2800</v>
      </c>
      <c r="J32" s="40">
        <v>20</v>
      </c>
      <c r="K32" s="40">
        <v>12</v>
      </c>
      <c r="L32" s="45">
        <v>12</v>
      </c>
      <c r="M32" s="39">
        <v>75</v>
      </c>
      <c r="N32" s="40">
        <v>200</v>
      </c>
      <c r="O32" s="40">
        <v>200</v>
      </c>
      <c r="P32" s="40">
        <v>150</v>
      </c>
      <c r="Q32" s="45">
        <v>150</v>
      </c>
      <c r="R32" s="52"/>
    </row>
    <row r="33" spans="1:18" ht="11.25" customHeight="1" thickBot="1" x14ac:dyDescent="0.2">
      <c r="A33" s="90" t="s">
        <v>28</v>
      </c>
      <c r="B33" s="104">
        <v>17.899999999999999</v>
      </c>
      <c r="C33" s="93">
        <v>19.3</v>
      </c>
      <c r="D33" s="93">
        <v>14.6</v>
      </c>
      <c r="E33" s="93">
        <v>12.2</v>
      </c>
      <c r="F33" s="94">
        <v>12.3</v>
      </c>
      <c r="G33" s="104">
        <v>32.4</v>
      </c>
      <c r="H33" s="93">
        <v>58.3</v>
      </c>
      <c r="I33" s="93">
        <v>99.2</v>
      </c>
      <c r="J33" s="93">
        <v>27.1</v>
      </c>
      <c r="K33" s="93">
        <v>26.1</v>
      </c>
      <c r="L33" s="98">
        <v>25.4</v>
      </c>
      <c r="M33" s="93">
        <v>24.7</v>
      </c>
      <c r="N33" s="93">
        <v>26.8</v>
      </c>
      <c r="O33" s="93">
        <v>30.3</v>
      </c>
      <c r="P33" s="93">
        <v>31.6</v>
      </c>
      <c r="Q33" s="98">
        <v>32.1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50">
        <v>5.0049999999999999</v>
      </c>
      <c r="K44" s="79">
        <v>10.667</v>
      </c>
      <c r="L44" s="293">
        <v>14.823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15</v>
      </c>
      <c r="K46" s="40">
        <v>12</v>
      </c>
      <c r="L46" s="40">
        <v>12</v>
      </c>
      <c r="M46" s="40">
        <v>20</v>
      </c>
      <c r="N46" s="45">
        <v>20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40.200000000000003</v>
      </c>
      <c r="K47" s="49">
        <v>29.5</v>
      </c>
      <c r="L47" s="49">
        <v>25.5</v>
      </c>
      <c r="M47" s="49">
        <v>25.2</v>
      </c>
      <c r="N47" s="114">
        <v>25.8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8.42</v>
      </c>
      <c r="D51" s="294"/>
      <c r="E51" s="295"/>
      <c r="F51" s="307">
        <v>9.8710000000000004</v>
      </c>
      <c r="G51" s="294"/>
      <c r="H51" s="308"/>
      <c r="I51" s="293">
        <v>5.5609999999999999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300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220</v>
      </c>
      <c r="D53" s="66">
        <v>250</v>
      </c>
      <c r="E53" s="80" t="s">
        <v>29</v>
      </c>
      <c r="F53" s="39">
        <v>15</v>
      </c>
      <c r="G53" s="73">
        <v>20</v>
      </c>
      <c r="H53" s="73">
        <v>40</v>
      </c>
      <c r="I53" s="40">
        <v>35</v>
      </c>
      <c r="J53" s="40">
        <v>40</v>
      </c>
      <c r="K53" s="45">
        <v>35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30</v>
      </c>
      <c r="D54" s="74">
        <v>33.299999999999997</v>
      </c>
      <c r="E54" s="75" t="s">
        <v>29</v>
      </c>
      <c r="F54" s="67">
        <v>17.899999999999999</v>
      </c>
      <c r="G54" s="105">
        <v>15.2</v>
      </c>
      <c r="H54" s="99">
        <v>17.600000000000001</v>
      </c>
      <c r="I54" s="59">
        <v>14.3</v>
      </c>
      <c r="J54" s="76">
        <v>14.4</v>
      </c>
      <c r="K54" s="60">
        <v>14.5</v>
      </c>
      <c r="L54" s="52"/>
      <c r="M54" s="286"/>
      <c r="N54" s="286"/>
      <c r="O54" s="286"/>
      <c r="P54" s="286"/>
      <c r="Q54" s="286"/>
      <c r="R54" s="286"/>
    </row>
    <row r="55" spans="1:18" ht="22.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J37:L37"/>
    <mergeCell ref="B42:I42"/>
    <mergeCell ref="J42:N42"/>
    <mergeCell ref="G43:I43"/>
    <mergeCell ref="L43:N43"/>
    <mergeCell ref="L44:N44"/>
    <mergeCell ref="B49:E49"/>
    <mergeCell ref="F49:K49"/>
    <mergeCell ref="M49:R49"/>
    <mergeCell ref="G44:I44"/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80"/>
  <sheetViews>
    <sheetView topLeftCell="C1" zoomScale="96" zoomScaleNormal="96" workbookViewId="0">
      <selection activeCell="A6" sqref="A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82" t="s">
        <v>0</v>
      </c>
      <c r="B7" s="296" t="s">
        <v>238</v>
      </c>
      <c r="C7" s="324"/>
      <c r="D7" s="324"/>
      <c r="E7" s="324"/>
      <c r="F7" s="324"/>
      <c r="G7" s="325"/>
      <c r="H7" s="296" t="s">
        <v>239</v>
      </c>
      <c r="I7" s="324"/>
      <c r="J7" s="324"/>
      <c r="K7" s="324"/>
      <c r="L7" s="324"/>
      <c r="M7" s="325"/>
      <c r="N7" s="296" t="s">
        <v>240</v>
      </c>
      <c r="O7" s="324"/>
      <c r="P7" s="324"/>
      <c r="Q7" s="324"/>
      <c r="R7" s="325"/>
    </row>
    <row r="8" spans="1:18" ht="11.25" customHeight="1" x14ac:dyDescent="0.15">
      <c r="A8" s="83">
        <v>43879</v>
      </c>
      <c r="B8" s="37" t="s">
        <v>4</v>
      </c>
      <c r="C8" s="38" t="s">
        <v>5</v>
      </c>
      <c r="D8" s="38" t="s">
        <v>6</v>
      </c>
      <c r="E8" s="290" t="s">
        <v>241</v>
      </c>
      <c r="F8" s="291"/>
      <c r="G8" s="292"/>
      <c r="H8" s="37" t="s">
        <v>7</v>
      </c>
      <c r="I8" s="38" t="s">
        <v>8</v>
      </c>
      <c r="J8" s="38" t="s">
        <v>9</v>
      </c>
      <c r="K8" s="290" t="s">
        <v>242</v>
      </c>
      <c r="L8" s="291"/>
      <c r="M8" s="292"/>
      <c r="N8" s="37" t="s">
        <v>10</v>
      </c>
      <c r="O8" s="38" t="s">
        <v>11</v>
      </c>
      <c r="P8" s="290" t="s">
        <v>243</v>
      </c>
      <c r="Q8" s="291"/>
      <c r="R8" s="292"/>
    </row>
    <row r="9" spans="1:18" ht="11.25" customHeight="1" x14ac:dyDescent="0.15">
      <c r="A9" s="84" t="s">
        <v>117</v>
      </c>
      <c r="B9" s="78" t="s">
        <v>29</v>
      </c>
      <c r="C9" s="79" t="s">
        <v>29</v>
      </c>
      <c r="D9" s="79">
        <v>13.164999999999999</v>
      </c>
      <c r="E9" s="293">
        <v>13.378</v>
      </c>
      <c r="F9" s="294"/>
      <c r="G9" s="295"/>
      <c r="H9" s="151" t="s">
        <v>29</v>
      </c>
      <c r="I9" s="81" t="s">
        <v>29</v>
      </c>
      <c r="J9" s="79">
        <v>9.8239999999999998</v>
      </c>
      <c r="K9" s="293">
        <v>10.333</v>
      </c>
      <c r="L9" s="294"/>
      <c r="M9" s="295"/>
      <c r="N9" s="78" t="s">
        <v>29</v>
      </c>
      <c r="O9" s="79">
        <v>15.848000000000001</v>
      </c>
      <c r="P9" s="293">
        <v>23.035</v>
      </c>
      <c r="Q9" s="294"/>
      <c r="R9" s="295"/>
    </row>
    <row r="10" spans="1:18" ht="11.25" customHeight="1" x14ac:dyDescent="0.15">
      <c r="A10" s="84" t="s">
        <v>12</v>
      </c>
      <c r="B10" s="42" t="s">
        <v>13</v>
      </c>
      <c r="C10" s="43" t="s">
        <v>14</v>
      </c>
      <c r="D10" s="43" t="s">
        <v>15</v>
      </c>
      <c r="E10" s="43" t="s">
        <v>16</v>
      </c>
      <c r="F10" s="43" t="s">
        <v>17</v>
      </c>
      <c r="G10" s="44" t="s">
        <v>18</v>
      </c>
      <c r="H10" s="135" t="s">
        <v>19</v>
      </c>
      <c r="I10" s="136" t="s">
        <v>20</v>
      </c>
      <c r="J10" s="43" t="s">
        <v>298</v>
      </c>
      <c r="K10" s="43" t="s">
        <v>21</v>
      </c>
      <c r="L10" s="43" t="s">
        <v>22</v>
      </c>
      <c r="M10" s="44" t="s">
        <v>23</v>
      </c>
      <c r="N10" s="42" t="s">
        <v>24</v>
      </c>
      <c r="O10" s="43" t="s">
        <v>15</v>
      </c>
      <c r="P10" s="43" t="s">
        <v>118</v>
      </c>
      <c r="Q10" s="43" t="s">
        <v>25</v>
      </c>
      <c r="R10" s="44" t="s">
        <v>26</v>
      </c>
    </row>
    <row r="11" spans="1:18" ht="11.25" customHeight="1" x14ac:dyDescent="0.15">
      <c r="A11" s="84" t="s">
        <v>27</v>
      </c>
      <c r="B11" s="39" t="s">
        <v>29</v>
      </c>
      <c r="C11" s="40" t="s">
        <v>29</v>
      </c>
      <c r="D11" s="40">
        <v>750</v>
      </c>
      <c r="E11" s="40">
        <v>400</v>
      </c>
      <c r="F11" s="40">
        <v>480</v>
      </c>
      <c r="G11" s="45" t="s">
        <v>119</v>
      </c>
      <c r="H11" s="39" t="s">
        <v>29</v>
      </c>
      <c r="I11" s="40" t="s">
        <v>29</v>
      </c>
      <c r="J11" s="40">
        <v>220</v>
      </c>
      <c r="K11" s="40">
        <v>280</v>
      </c>
      <c r="L11" s="40">
        <v>320</v>
      </c>
      <c r="M11" s="45">
        <v>350</v>
      </c>
      <c r="N11" s="39" t="s">
        <v>29</v>
      </c>
      <c r="O11" s="40">
        <v>60</v>
      </c>
      <c r="P11" s="40">
        <v>110</v>
      </c>
      <c r="Q11" s="40">
        <v>220</v>
      </c>
      <c r="R11" s="45" t="s">
        <v>29</v>
      </c>
    </row>
    <row r="12" spans="1:18" ht="11.25" customHeight="1" thickBot="1" x14ac:dyDescent="0.2">
      <c r="A12" s="85" t="s">
        <v>28</v>
      </c>
      <c r="B12" s="46" t="s">
        <v>29</v>
      </c>
      <c r="C12" s="47" t="s">
        <v>29</v>
      </c>
      <c r="D12" s="74">
        <v>27.5</v>
      </c>
      <c r="E12" s="95">
        <v>28.5</v>
      </c>
      <c r="F12" s="95">
        <v>29.2</v>
      </c>
      <c r="G12" s="48" t="s">
        <v>119</v>
      </c>
      <c r="H12" s="46" t="s">
        <v>29</v>
      </c>
      <c r="I12" s="47" t="s">
        <v>29</v>
      </c>
      <c r="J12" s="74">
        <v>19.100000000000001</v>
      </c>
      <c r="K12" s="95">
        <v>21.9</v>
      </c>
      <c r="L12" s="95">
        <v>23.3</v>
      </c>
      <c r="M12" s="96">
        <v>23.8</v>
      </c>
      <c r="N12" s="46" t="s">
        <v>29</v>
      </c>
      <c r="O12" s="74">
        <v>16.2</v>
      </c>
      <c r="P12" s="74">
        <v>17.8</v>
      </c>
      <c r="Q12" s="74">
        <v>19.399999999999999</v>
      </c>
      <c r="R12" s="50" t="s">
        <v>29</v>
      </c>
    </row>
    <row r="13" spans="1:18" ht="7.5" customHeight="1" thickBot="1" x14ac:dyDescent="0.2">
      <c r="A13" s="86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1.25" customHeight="1" x14ac:dyDescent="0.15">
      <c r="A14" s="86"/>
      <c r="B14" s="296" t="s">
        <v>244</v>
      </c>
      <c r="C14" s="297"/>
      <c r="D14" s="297"/>
      <c r="E14" s="297"/>
      <c r="F14" s="297"/>
      <c r="G14" s="297"/>
      <c r="H14" s="298"/>
      <c r="I14" s="296" t="s">
        <v>245</v>
      </c>
      <c r="J14" s="297"/>
      <c r="K14" s="297"/>
      <c r="L14" s="297"/>
      <c r="M14" s="297"/>
      <c r="N14" s="298"/>
      <c r="O14" s="296" t="s">
        <v>246</v>
      </c>
      <c r="P14" s="297"/>
      <c r="Q14" s="298"/>
      <c r="R14" s="53"/>
    </row>
    <row r="15" spans="1:18" ht="11.25" customHeight="1" thickBot="1" x14ac:dyDescent="0.2">
      <c r="A15" s="86"/>
      <c r="B15" s="37" t="s">
        <v>33</v>
      </c>
      <c r="C15" s="38" t="s">
        <v>34</v>
      </c>
      <c r="D15" s="38" t="s">
        <v>35</v>
      </c>
      <c r="E15" s="38" t="s">
        <v>36</v>
      </c>
      <c r="F15" s="290" t="s">
        <v>247</v>
      </c>
      <c r="G15" s="291"/>
      <c r="H15" s="292"/>
      <c r="I15" s="37" t="s">
        <v>275</v>
      </c>
      <c r="J15" s="38" t="s">
        <v>38</v>
      </c>
      <c r="K15" s="38" t="s">
        <v>39</v>
      </c>
      <c r="L15" s="290" t="s">
        <v>248</v>
      </c>
      <c r="M15" s="291"/>
      <c r="N15" s="292"/>
      <c r="O15" s="302" t="s">
        <v>249</v>
      </c>
      <c r="P15" s="303"/>
      <c r="Q15" s="54" t="s">
        <v>215</v>
      </c>
      <c r="R15" s="53"/>
    </row>
    <row r="16" spans="1:18" ht="11.25" customHeight="1" x14ac:dyDescent="0.15">
      <c r="A16" s="87" t="s">
        <v>40</v>
      </c>
      <c r="B16" s="79">
        <v>3.9289999999999998</v>
      </c>
      <c r="C16" s="138">
        <v>10.14</v>
      </c>
      <c r="D16" s="152">
        <v>19.256</v>
      </c>
      <c r="E16" s="79">
        <v>21.324999999999999</v>
      </c>
      <c r="F16" s="293">
        <v>20.965</v>
      </c>
      <c r="G16" s="294"/>
      <c r="H16" s="295"/>
      <c r="I16" s="78">
        <v>8.2449999999999992</v>
      </c>
      <c r="J16" s="79">
        <v>16.22</v>
      </c>
      <c r="K16" s="79">
        <v>19.757999999999999</v>
      </c>
      <c r="L16" s="321">
        <v>18.936</v>
      </c>
      <c r="M16" s="322"/>
      <c r="N16" s="323"/>
      <c r="O16" s="307">
        <v>13.266999999999999</v>
      </c>
      <c r="P16" s="308"/>
      <c r="Q16" s="80">
        <v>11.592000000000001</v>
      </c>
      <c r="R16" s="53"/>
    </row>
    <row r="17" spans="1:18" ht="11.25" customHeight="1" x14ac:dyDescent="0.15">
      <c r="A17" s="84" t="s">
        <v>12</v>
      </c>
      <c r="B17" s="42" t="s">
        <v>283</v>
      </c>
      <c r="C17" s="139" t="s">
        <v>41</v>
      </c>
      <c r="D17" s="70" t="s">
        <v>42</v>
      </c>
      <c r="E17" s="43" t="s">
        <v>43</v>
      </c>
      <c r="F17" s="43" t="s">
        <v>44</v>
      </c>
      <c r="G17" s="43" t="s">
        <v>45</v>
      </c>
      <c r="H17" s="44" t="s">
        <v>46</v>
      </c>
      <c r="I17" s="42" t="s">
        <v>47</v>
      </c>
      <c r="J17" s="43" t="s">
        <v>48</v>
      </c>
      <c r="K17" s="43" t="s">
        <v>22</v>
      </c>
      <c r="L17" s="43" t="s">
        <v>49</v>
      </c>
      <c r="M17" s="43" t="s">
        <v>44</v>
      </c>
      <c r="N17" s="56" t="s">
        <v>46</v>
      </c>
      <c r="O17" s="57" t="s">
        <v>43</v>
      </c>
      <c r="P17" s="58" t="s">
        <v>214</v>
      </c>
      <c r="Q17" s="44" t="s">
        <v>50</v>
      </c>
      <c r="R17" s="53"/>
    </row>
    <row r="18" spans="1:18" ht="11.25" customHeight="1" x14ac:dyDescent="0.15">
      <c r="A18" s="84" t="s">
        <v>27</v>
      </c>
      <c r="B18" s="40">
        <v>10</v>
      </c>
      <c r="C18" s="140">
        <v>15</v>
      </c>
      <c r="D18" s="73">
        <v>3000</v>
      </c>
      <c r="E18" s="40">
        <v>2300</v>
      </c>
      <c r="F18" s="40">
        <v>300</v>
      </c>
      <c r="G18" s="40">
        <v>350</v>
      </c>
      <c r="H18" s="45">
        <v>500</v>
      </c>
      <c r="I18" s="40">
        <v>20</v>
      </c>
      <c r="J18" s="40">
        <v>200</v>
      </c>
      <c r="K18" s="40">
        <v>2000</v>
      </c>
      <c r="L18" s="40">
        <v>15</v>
      </c>
      <c r="M18" s="40">
        <v>15</v>
      </c>
      <c r="N18" s="40">
        <v>12</v>
      </c>
      <c r="O18" s="39">
        <v>500</v>
      </c>
      <c r="P18" s="40">
        <v>700</v>
      </c>
      <c r="Q18" s="45">
        <v>200</v>
      </c>
      <c r="R18" s="53"/>
    </row>
    <row r="19" spans="1:18" ht="11.25" customHeight="1" thickBot="1" x14ac:dyDescent="0.2">
      <c r="A19" s="85" t="s">
        <v>28</v>
      </c>
      <c r="B19" s="93">
        <v>11.8</v>
      </c>
      <c r="C19" s="93">
        <v>15</v>
      </c>
      <c r="D19" s="93">
        <v>42.6</v>
      </c>
      <c r="E19" s="93">
        <v>37.4</v>
      </c>
      <c r="F19" s="76">
        <v>21.8</v>
      </c>
      <c r="G19" s="76">
        <v>22.5</v>
      </c>
      <c r="H19" s="109">
        <v>25.1</v>
      </c>
      <c r="I19" s="93">
        <v>16</v>
      </c>
      <c r="J19" s="93">
        <v>17.7</v>
      </c>
      <c r="K19" s="93">
        <v>34.6</v>
      </c>
      <c r="L19" s="76">
        <v>11.7</v>
      </c>
      <c r="M19" s="76">
        <v>11.8</v>
      </c>
      <c r="N19" s="110">
        <v>11.8</v>
      </c>
      <c r="O19" s="111">
        <v>28.9</v>
      </c>
      <c r="P19" s="76">
        <v>31.1</v>
      </c>
      <c r="Q19" s="97">
        <v>26.4</v>
      </c>
      <c r="R19" s="53"/>
    </row>
    <row r="20" spans="1:18" ht="7.5" customHeight="1" thickBot="1" x14ac:dyDescent="0.2">
      <c r="A20" s="86"/>
      <c r="B20" s="51"/>
      <c r="C20" s="51"/>
      <c r="D20" s="52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64"/>
      <c r="R20" s="53"/>
    </row>
    <row r="21" spans="1:18" ht="11.25" customHeight="1" x14ac:dyDescent="0.15">
      <c r="A21" s="86"/>
      <c r="B21" s="296" t="s">
        <v>250</v>
      </c>
      <c r="C21" s="297"/>
      <c r="D21" s="297"/>
      <c r="E21" s="298"/>
      <c r="F21" s="296" t="s">
        <v>251</v>
      </c>
      <c r="G21" s="297"/>
      <c r="H21" s="297"/>
      <c r="I21" s="297"/>
      <c r="J21" s="298"/>
      <c r="K21" s="296" t="s">
        <v>252</v>
      </c>
      <c r="L21" s="297"/>
      <c r="M21" s="297"/>
      <c r="N21" s="297"/>
      <c r="O21" s="297"/>
      <c r="P21" s="297"/>
      <c r="Q21" s="298"/>
      <c r="R21" s="53"/>
    </row>
    <row r="22" spans="1:18" ht="11.25" customHeight="1" thickBot="1" x14ac:dyDescent="0.2">
      <c r="A22" s="86"/>
      <c r="B22" s="37" t="s">
        <v>54</v>
      </c>
      <c r="C22" s="290" t="s">
        <v>253</v>
      </c>
      <c r="D22" s="291"/>
      <c r="E22" s="292"/>
      <c r="F22" s="37" t="s">
        <v>55</v>
      </c>
      <c r="G22" s="38" t="s">
        <v>56</v>
      </c>
      <c r="H22" s="290" t="s">
        <v>254</v>
      </c>
      <c r="I22" s="291"/>
      <c r="J22" s="292"/>
      <c r="K22" s="37" t="s">
        <v>57</v>
      </c>
      <c r="L22" s="38" t="s">
        <v>58</v>
      </c>
      <c r="M22" s="38" t="s">
        <v>59</v>
      </c>
      <c r="N22" s="38" t="s">
        <v>60</v>
      </c>
      <c r="O22" s="290" t="s">
        <v>255</v>
      </c>
      <c r="P22" s="291"/>
      <c r="Q22" s="292"/>
      <c r="R22" s="53"/>
    </row>
    <row r="23" spans="1:18" ht="11.25" customHeight="1" x14ac:dyDescent="0.15">
      <c r="A23" s="87" t="s">
        <v>40</v>
      </c>
      <c r="B23" s="78">
        <v>5.9210000000000003</v>
      </c>
      <c r="C23" s="293">
        <v>7.0119999999999996</v>
      </c>
      <c r="D23" s="294"/>
      <c r="E23" s="295"/>
      <c r="F23" s="78">
        <v>6.2779999999999996</v>
      </c>
      <c r="G23" s="79">
        <v>7.4820000000000002</v>
      </c>
      <c r="H23" s="293">
        <v>5.8129999999999997</v>
      </c>
      <c r="I23" s="294"/>
      <c r="J23" s="295"/>
      <c r="K23" s="78">
        <v>22.507999999999999</v>
      </c>
      <c r="L23" s="79">
        <v>29.97</v>
      </c>
      <c r="M23" s="102">
        <v>27.802</v>
      </c>
      <c r="N23" s="79">
        <v>33.405000000000001</v>
      </c>
      <c r="O23" s="293">
        <v>39.158000000000001</v>
      </c>
      <c r="P23" s="294"/>
      <c r="Q23" s="295"/>
      <c r="R23" s="65"/>
    </row>
    <row r="24" spans="1:18" ht="11.25" customHeight="1" x14ac:dyDescent="0.15">
      <c r="A24" s="84" t="s">
        <v>12</v>
      </c>
      <c r="B24" s="42" t="s">
        <v>61</v>
      </c>
      <c r="C24" s="43" t="s">
        <v>62</v>
      </c>
      <c r="D24" s="43" t="s">
        <v>63</v>
      </c>
      <c r="E24" s="44" t="s">
        <v>64</v>
      </c>
      <c r="F24" s="42" t="s">
        <v>120</v>
      </c>
      <c r="G24" s="43" t="s">
        <v>121</v>
      </c>
      <c r="H24" s="43" t="s">
        <v>122</v>
      </c>
      <c r="I24" s="43" t="s">
        <v>123</v>
      </c>
      <c r="J24" s="56" t="s">
        <v>23</v>
      </c>
      <c r="K24" s="42" t="s">
        <v>63</v>
      </c>
      <c r="L24" s="43" t="s">
        <v>65</v>
      </c>
      <c r="M24" s="43" t="s">
        <v>46</v>
      </c>
      <c r="N24" s="43" t="s">
        <v>66</v>
      </c>
      <c r="O24" s="43" t="s">
        <v>67</v>
      </c>
      <c r="P24" s="43" t="s">
        <v>68</v>
      </c>
      <c r="Q24" s="44" t="s">
        <v>69</v>
      </c>
      <c r="R24" s="53"/>
    </row>
    <row r="25" spans="1:18" ht="11.25" customHeight="1" x14ac:dyDescent="0.15">
      <c r="A25" s="84" t="s">
        <v>27</v>
      </c>
      <c r="B25" s="39">
        <v>25</v>
      </c>
      <c r="C25" s="40">
        <v>60</v>
      </c>
      <c r="D25" s="40">
        <v>160</v>
      </c>
      <c r="E25" s="45">
        <v>220</v>
      </c>
      <c r="F25" s="39">
        <v>230</v>
      </c>
      <c r="G25" s="40">
        <v>500</v>
      </c>
      <c r="H25" s="40">
        <v>75</v>
      </c>
      <c r="I25" s="40">
        <v>90</v>
      </c>
      <c r="J25" s="66">
        <v>90</v>
      </c>
      <c r="K25" s="39" t="s">
        <v>273</v>
      </c>
      <c r="L25" s="40">
        <v>700</v>
      </c>
      <c r="M25" s="71">
        <v>2800</v>
      </c>
      <c r="N25" s="40">
        <v>1600</v>
      </c>
      <c r="O25" s="40">
        <v>10</v>
      </c>
      <c r="P25" s="40">
        <v>10</v>
      </c>
      <c r="Q25" s="45">
        <v>10</v>
      </c>
      <c r="R25" s="53"/>
    </row>
    <row r="26" spans="1:18" ht="11.25" customHeight="1" thickBot="1" x14ac:dyDescent="0.2">
      <c r="A26" s="85" t="s">
        <v>28</v>
      </c>
      <c r="B26" s="61">
        <v>18.100000000000001</v>
      </c>
      <c r="C26" s="59">
        <v>17.3</v>
      </c>
      <c r="D26" s="59">
        <v>19.5</v>
      </c>
      <c r="E26" s="60">
        <v>22.5</v>
      </c>
      <c r="F26" s="61">
        <v>29.7</v>
      </c>
      <c r="G26" s="49">
        <v>31.8</v>
      </c>
      <c r="H26" s="59">
        <v>21.8</v>
      </c>
      <c r="I26" s="59">
        <v>21.7</v>
      </c>
      <c r="J26" s="62">
        <v>21.8</v>
      </c>
      <c r="K26" s="112" t="s">
        <v>273</v>
      </c>
      <c r="L26" s="49">
        <v>38.200000000000003</v>
      </c>
      <c r="M26" s="113">
        <v>98.2</v>
      </c>
      <c r="N26" s="49">
        <v>51.3</v>
      </c>
      <c r="O26" s="59">
        <v>14.9</v>
      </c>
      <c r="P26" s="59">
        <v>15.1</v>
      </c>
      <c r="Q26" s="60">
        <v>14.5</v>
      </c>
      <c r="R26" s="53"/>
    </row>
    <row r="27" spans="1:18" ht="7.5" customHeight="1" thickBot="1" x14ac:dyDescent="0.2">
      <c r="A27" s="86"/>
      <c r="B27" s="63"/>
      <c r="C27" s="63"/>
      <c r="D27" s="63"/>
      <c r="E27" s="52"/>
      <c r="F27" s="52"/>
      <c r="G27" s="52"/>
      <c r="H27" s="63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1.25" customHeight="1" x14ac:dyDescent="0.15">
      <c r="A28" s="86"/>
      <c r="B28" s="296" t="s">
        <v>256</v>
      </c>
      <c r="C28" s="297"/>
      <c r="D28" s="297"/>
      <c r="E28" s="297"/>
      <c r="F28" s="298"/>
      <c r="G28" s="296" t="s">
        <v>257</v>
      </c>
      <c r="H28" s="297"/>
      <c r="I28" s="297"/>
      <c r="J28" s="297"/>
      <c r="K28" s="297"/>
      <c r="L28" s="298"/>
      <c r="M28" s="296" t="s">
        <v>258</v>
      </c>
      <c r="N28" s="297"/>
      <c r="O28" s="297"/>
      <c r="P28" s="297"/>
      <c r="Q28" s="298"/>
      <c r="R28" s="52"/>
    </row>
    <row r="29" spans="1:18" ht="11.25" customHeight="1" thickBot="1" x14ac:dyDescent="0.2">
      <c r="A29" s="86"/>
      <c r="B29" s="37" t="s">
        <v>72</v>
      </c>
      <c r="C29" s="38" t="s">
        <v>73</v>
      </c>
      <c r="D29" s="38" t="s">
        <v>74</v>
      </c>
      <c r="E29" s="290" t="s">
        <v>259</v>
      </c>
      <c r="F29" s="292"/>
      <c r="G29" s="37" t="s">
        <v>75</v>
      </c>
      <c r="H29" s="38" t="s">
        <v>76</v>
      </c>
      <c r="I29" s="38" t="s">
        <v>77</v>
      </c>
      <c r="J29" s="290" t="s">
        <v>260</v>
      </c>
      <c r="K29" s="291"/>
      <c r="L29" s="292"/>
      <c r="M29" s="37" t="s">
        <v>78</v>
      </c>
      <c r="N29" s="38" t="s">
        <v>79</v>
      </c>
      <c r="O29" s="290" t="s">
        <v>261</v>
      </c>
      <c r="P29" s="291"/>
      <c r="Q29" s="292"/>
      <c r="R29" s="52"/>
    </row>
    <row r="30" spans="1:18" ht="11.25" customHeight="1" x14ac:dyDescent="0.15">
      <c r="A30" s="88" t="s">
        <v>40</v>
      </c>
      <c r="B30" s="55">
        <v>14.706</v>
      </c>
      <c r="C30" s="41">
        <v>20.023</v>
      </c>
      <c r="D30" s="41">
        <v>23.573</v>
      </c>
      <c r="E30" s="315">
        <v>22.202000000000002</v>
      </c>
      <c r="F30" s="316"/>
      <c r="G30" s="55">
        <v>11.802</v>
      </c>
      <c r="H30" s="41">
        <v>13.901999999999999</v>
      </c>
      <c r="I30" s="41">
        <v>23.788</v>
      </c>
      <c r="J30" s="315">
        <v>26.981999999999999</v>
      </c>
      <c r="K30" s="317"/>
      <c r="L30" s="316"/>
      <c r="M30" s="55">
        <v>2.532</v>
      </c>
      <c r="N30" s="41">
        <v>2.8130000000000002</v>
      </c>
      <c r="O30" s="315">
        <v>3.2250000000000001</v>
      </c>
      <c r="P30" s="317"/>
      <c r="Q30" s="316"/>
      <c r="R30" s="52"/>
    </row>
    <row r="31" spans="1:18" ht="11.25" customHeight="1" x14ac:dyDescent="0.15">
      <c r="A31" s="89" t="s">
        <v>216</v>
      </c>
      <c r="B31" s="42" t="s">
        <v>80</v>
      </c>
      <c r="C31" s="43" t="s">
        <v>81</v>
      </c>
      <c r="D31" s="43" t="s">
        <v>271</v>
      </c>
      <c r="E31" s="43" t="s">
        <v>82</v>
      </c>
      <c r="F31" s="56" t="s">
        <v>83</v>
      </c>
      <c r="G31" s="42" t="s">
        <v>41</v>
      </c>
      <c r="H31" s="43" t="s">
        <v>84</v>
      </c>
      <c r="I31" s="43" t="s">
        <v>23</v>
      </c>
      <c r="J31" s="43" t="s">
        <v>46</v>
      </c>
      <c r="K31" s="43" t="s">
        <v>85</v>
      </c>
      <c r="L31" s="44" t="s">
        <v>83</v>
      </c>
      <c r="M31" s="42" t="s">
        <v>86</v>
      </c>
      <c r="N31" s="43" t="s">
        <v>47</v>
      </c>
      <c r="O31" s="43" t="s">
        <v>87</v>
      </c>
      <c r="P31" s="43" t="s">
        <v>88</v>
      </c>
      <c r="Q31" s="44" t="s">
        <v>84</v>
      </c>
      <c r="R31" s="52"/>
    </row>
    <row r="32" spans="1:18" ht="11.25" customHeight="1" x14ac:dyDescent="0.15">
      <c r="A32" s="89" t="s">
        <v>27</v>
      </c>
      <c r="B32" s="39">
        <v>45</v>
      </c>
      <c r="C32" s="40">
        <v>20</v>
      </c>
      <c r="D32" s="40">
        <v>15</v>
      </c>
      <c r="E32" s="40">
        <v>20</v>
      </c>
      <c r="F32" s="66">
        <v>20</v>
      </c>
      <c r="G32" s="39">
        <v>10</v>
      </c>
      <c r="H32" s="40">
        <v>280</v>
      </c>
      <c r="I32" s="40">
        <v>3400</v>
      </c>
      <c r="J32" s="40">
        <v>25</v>
      </c>
      <c r="K32" s="40">
        <v>15</v>
      </c>
      <c r="L32" s="45">
        <v>12</v>
      </c>
      <c r="M32" s="39">
        <v>75</v>
      </c>
      <c r="N32" s="40">
        <v>180</v>
      </c>
      <c r="O32" s="40">
        <v>220</v>
      </c>
      <c r="P32" s="40">
        <v>180</v>
      </c>
      <c r="Q32" s="45">
        <v>220</v>
      </c>
      <c r="R32" s="52"/>
    </row>
    <row r="33" spans="1:18" ht="11.25" customHeight="1" thickBot="1" x14ac:dyDescent="0.2">
      <c r="A33" s="90" t="s">
        <v>28</v>
      </c>
      <c r="B33" s="104">
        <v>29.5</v>
      </c>
      <c r="C33" s="93">
        <v>18.600000000000001</v>
      </c>
      <c r="D33" s="93">
        <v>14.8</v>
      </c>
      <c r="E33" s="93">
        <v>15.4</v>
      </c>
      <c r="F33" s="94">
        <v>15.6</v>
      </c>
      <c r="G33" s="104">
        <v>19.5</v>
      </c>
      <c r="H33" s="93">
        <v>26.1</v>
      </c>
      <c r="I33" s="93">
        <v>80.5</v>
      </c>
      <c r="J33" s="93">
        <v>14.2</v>
      </c>
      <c r="K33" s="93">
        <v>13.9</v>
      </c>
      <c r="L33" s="98">
        <v>13.8</v>
      </c>
      <c r="M33" s="93">
        <v>18.899999999999999</v>
      </c>
      <c r="N33" s="93">
        <v>20.3</v>
      </c>
      <c r="O33" s="93">
        <v>22.7</v>
      </c>
      <c r="P33" s="93">
        <v>23.2</v>
      </c>
      <c r="Q33" s="98">
        <v>23.5</v>
      </c>
      <c r="R33" s="52"/>
    </row>
    <row r="34" spans="1:18" ht="7.5" customHeight="1" thickBot="1" x14ac:dyDescent="0.2">
      <c r="A34" s="86"/>
      <c r="B34" s="63"/>
      <c r="C34" s="63"/>
      <c r="D34" s="52"/>
      <c r="E34" s="52"/>
      <c r="F34" s="52"/>
      <c r="G34" s="63"/>
      <c r="H34" s="63"/>
      <c r="I34" s="63"/>
      <c r="J34" s="63"/>
      <c r="K34" s="52"/>
      <c r="L34" s="52"/>
      <c r="M34" s="52"/>
      <c r="N34" s="52"/>
      <c r="O34" s="52"/>
      <c r="P34" s="52"/>
      <c r="Q34" s="52"/>
      <c r="R34" s="52"/>
    </row>
    <row r="35" spans="1:18" ht="11.25" customHeight="1" x14ac:dyDescent="0.15">
      <c r="A35" s="86"/>
      <c r="B35" s="296" t="s">
        <v>262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8"/>
      <c r="M35" s="52"/>
      <c r="N35" s="52"/>
      <c r="O35" s="52"/>
      <c r="P35" s="52"/>
      <c r="Q35" s="52"/>
      <c r="R35" s="53"/>
    </row>
    <row r="36" spans="1:18" ht="11.25" customHeight="1" thickBot="1" x14ac:dyDescent="0.2">
      <c r="A36" s="86"/>
      <c r="B36" s="37" t="s">
        <v>90</v>
      </c>
      <c r="C36" s="68" t="s">
        <v>91</v>
      </c>
      <c r="D36" s="38" t="s">
        <v>92</v>
      </c>
      <c r="E36" s="38" t="s">
        <v>93</v>
      </c>
      <c r="F36" s="38" t="s">
        <v>94</v>
      </c>
      <c r="G36" s="290" t="s">
        <v>263</v>
      </c>
      <c r="H36" s="291"/>
      <c r="I36" s="303"/>
      <c r="J36" s="290" t="s">
        <v>264</v>
      </c>
      <c r="K36" s="291"/>
      <c r="L36" s="292"/>
      <c r="M36" s="52"/>
      <c r="N36" s="52"/>
      <c r="O36" s="52"/>
      <c r="P36" s="52"/>
      <c r="Q36" s="52"/>
      <c r="R36" s="53"/>
    </row>
    <row r="37" spans="1:18" ht="11.25" customHeight="1" x14ac:dyDescent="0.15">
      <c r="A37" s="137" t="s">
        <v>40</v>
      </c>
      <c r="B37" s="115" t="s">
        <v>272</v>
      </c>
      <c r="C37" s="116" t="s">
        <v>272</v>
      </c>
      <c r="D37" s="116" t="s">
        <v>272</v>
      </c>
      <c r="E37" s="116" t="s">
        <v>272</v>
      </c>
      <c r="F37" s="116" t="s">
        <v>272</v>
      </c>
      <c r="G37" s="116" t="s">
        <v>272</v>
      </c>
      <c r="H37" s="116" t="s">
        <v>272</v>
      </c>
      <c r="I37" s="116" t="s">
        <v>272</v>
      </c>
      <c r="J37" s="318" t="s">
        <v>273</v>
      </c>
      <c r="K37" s="319"/>
      <c r="L37" s="320"/>
      <c r="M37" s="52"/>
      <c r="N37" s="52"/>
      <c r="O37" s="52"/>
      <c r="P37" s="52"/>
      <c r="Q37" s="52"/>
      <c r="R37" s="53"/>
    </row>
    <row r="38" spans="1:18" ht="11.25" customHeight="1" x14ac:dyDescent="0.15">
      <c r="A38" s="91" t="s">
        <v>12</v>
      </c>
      <c r="B38" s="117" t="s">
        <v>217</v>
      </c>
      <c r="C38" s="118" t="s">
        <v>218</v>
      </c>
      <c r="D38" s="119" t="s">
        <v>219</v>
      </c>
      <c r="E38" s="119" t="s">
        <v>220</v>
      </c>
      <c r="F38" s="119" t="s">
        <v>221</v>
      </c>
      <c r="G38" s="119" t="s">
        <v>222</v>
      </c>
      <c r="H38" s="119" t="s">
        <v>223</v>
      </c>
      <c r="I38" s="119" t="s">
        <v>224</v>
      </c>
      <c r="J38" s="119" t="s">
        <v>225</v>
      </c>
      <c r="K38" s="119" t="s">
        <v>226</v>
      </c>
      <c r="L38" s="120" t="s">
        <v>227</v>
      </c>
      <c r="M38" s="52"/>
      <c r="N38" s="52"/>
      <c r="O38" s="52"/>
      <c r="P38" s="52"/>
      <c r="Q38" s="52"/>
      <c r="R38" s="53"/>
    </row>
    <row r="39" spans="1:18" ht="11.25" customHeight="1" x14ac:dyDescent="0.15">
      <c r="A39" s="91" t="s">
        <v>27</v>
      </c>
      <c r="B39" s="115" t="s">
        <v>272</v>
      </c>
      <c r="C39" s="116" t="s">
        <v>272</v>
      </c>
      <c r="D39" s="116" t="s">
        <v>272</v>
      </c>
      <c r="E39" s="116" t="s">
        <v>272</v>
      </c>
      <c r="F39" s="116" t="s">
        <v>272</v>
      </c>
      <c r="G39" s="116" t="s">
        <v>272</v>
      </c>
      <c r="H39" s="116" t="s">
        <v>272</v>
      </c>
      <c r="I39" s="116" t="s">
        <v>272</v>
      </c>
      <c r="J39" s="116" t="s">
        <v>273</v>
      </c>
      <c r="K39" s="116" t="s">
        <v>272</v>
      </c>
      <c r="L39" s="121" t="s">
        <v>272</v>
      </c>
      <c r="M39" s="52"/>
      <c r="N39" s="52"/>
      <c r="O39" s="52"/>
      <c r="P39" s="52"/>
      <c r="Q39" s="52"/>
      <c r="R39" s="53"/>
    </row>
    <row r="40" spans="1:18" ht="11.25" customHeight="1" thickBot="1" x14ac:dyDescent="0.2">
      <c r="A40" s="92" t="s">
        <v>28</v>
      </c>
      <c r="B40" s="122" t="s">
        <v>272</v>
      </c>
      <c r="C40" s="123" t="s">
        <v>272</v>
      </c>
      <c r="D40" s="123" t="s">
        <v>272</v>
      </c>
      <c r="E40" s="123" t="s">
        <v>272</v>
      </c>
      <c r="F40" s="123" t="s">
        <v>272</v>
      </c>
      <c r="G40" s="123" t="s">
        <v>272</v>
      </c>
      <c r="H40" s="123" t="s">
        <v>272</v>
      </c>
      <c r="I40" s="123" t="s">
        <v>272</v>
      </c>
      <c r="J40" s="124" t="s">
        <v>272</v>
      </c>
      <c r="K40" s="124" t="s">
        <v>272</v>
      </c>
      <c r="L40" s="125" t="s">
        <v>272</v>
      </c>
      <c r="M40" s="69"/>
      <c r="N40" s="52"/>
      <c r="O40" s="52"/>
      <c r="P40" s="52"/>
      <c r="Q40" s="52"/>
      <c r="R40" s="53"/>
    </row>
    <row r="41" spans="1:18" ht="7.5" customHeight="1" thickBot="1" x14ac:dyDescent="0.2">
      <c r="A41" s="86"/>
      <c r="B41" s="63"/>
      <c r="C41" s="63"/>
      <c r="D41" s="63"/>
      <c r="E41" s="52"/>
      <c r="F41" s="52"/>
      <c r="G41" s="63"/>
      <c r="H41" s="63"/>
      <c r="I41" s="63"/>
      <c r="J41" s="52"/>
      <c r="K41" s="52"/>
      <c r="L41" s="52"/>
      <c r="M41" s="52"/>
      <c r="N41" s="52"/>
      <c r="O41" s="52"/>
      <c r="P41" s="52"/>
      <c r="Q41" s="52"/>
      <c r="R41" s="53"/>
    </row>
    <row r="42" spans="1:18" ht="11.25" customHeight="1" x14ac:dyDescent="0.15">
      <c r="A42" s="86"/>
      <c r="B42" s="296" t="s">
        <v>265</v>
      </c>
      <c r="C42" s="297"/>
      <c r="D42" s="297"/>
      <c r="E42" s="297"/>
      <c r="F42" s="297"/>
      <c r="G42" s="297"/>
      <c r="H42" s="297"/>
      <c r="I42" s="298"/>
      <c r="J42" s="296" t="s">
        <v>266</v>
      </c>
      <c r="K42" s="297"/>
      <c r="L42" s="297"/>
      <c r="M42" s="297"/>
      <c r="N42" s="298"/>
      <c r="O42" s="52"/>
      <c r="P42" s="52"/>
      <c r="Q42" s="52"/>
      <c r="R42" s="53"/>
    </row>
    <row r="43" spans="1:18" ht="11.25" customHeight="1" thickBot="1" x14ac:dyDescent="0.2">
      <c r="A43" s="86"/>
      <c r="B43" s="37" t="s">
        <v>98</v>
      </c>
      <c r="C43" s="38" t="s">
        <v>99</v>
      </c>
      <c r="D43" s="38" t="s">
        <v>100</v>
      </c>
      <c r="E43" s="38" t="s">
        <v>101</v>
      </c>
      <c r="F43" s="38" t="s">
        <v>102</v>
      </c>
      <c r="G43" s="287" t="s">
        <v>267</v>
      </c>
      <c r="H43" s="288"/>
      <c r="I43" s="289"/>
      <c r="J43" s="37" t="s">
        <v>103</v>
      </c>
      <c r="K43" s="38" t="s">
        <v>104</v>
      </c>
      <c r="L43" s="290" t="s">
        <v>268</v>
      </c>
      <c r="M43" s="291"/>
      <c r="N43" s="292"/>
      <c r="O43" s="52"/>
      <c r="P43" s="52"/>
      <c r="Q43" s="52"/>
      <c r="R43" s="53"/>
    </row>
    <row r="44" spans="1:18" ht="11.25" customHeight="1" x14ac:dyDescent="0.15">
      <c r="A44" s="137" t="s">
        <v>40</v>
      </c>
      <c r="B44" s="115" t="s">
        <v>272</v>
      </c>
      <c r="C44" s="116" t="s">
        <v>272</v>
      </c>
      <c r="D44" s="116" t="s">
        <v>272</v>
      </c>
      <c r="E44" s="116" t="s">
        <v>272</v>
      </c>
      <c r="F44" s="116" t="s">
        <v>272</v>
      </c>
      <c r="G44" s="312" t="s">
        <v>272</v>
      </c>
      <c r="H44" s="313"/>
      <c r="I44" s="314"/>
      <c r="J44" s="152">
        <v>5.0359999999999996</v>
      </c>
      <c r="K44" s="79">
        <v>10.654</v>
      </c>
      <c r="L44" s="293">
        <v>15.076000000000001</v>
      </c>
      <c r="M44" s="294"/>
      <c r="N44" s="295"/>
      <c r="O44" s="52"/>
      <c r="P44" s="52"/>
      <c r="Q44" s="52"/>
      <c r="R44" s="53"/>
    </row>
    <row r="45" spans="1:18" ht="11.25" customHeight="1" x14ac:dyDescent="0.15">
      <c r="A45" s="91" t="s">
        <v>12</v>
      </c>
      <c r="B45" s="117" t="s">
        <v>228</v>
      </c>
      <c r="C45" s="119" t="s">
        <v>229</v>
      </c>
      <c r="D45" s="119" t="s">
        <v>230</v>
      </c>
      <c r="E45" s="119" t="s">
        <v>231</v>
      </c>
      <c r="F45" s="126" t="s">
        <v>232</v>
      </c>
      <c r="G45" s="127" t="s">
        <v>233</v>
      </c>
      <c r="H45" s="128" t="s">
        <v>234</v>
      </c>
      <c r="I45" s="129" t="s">
        <v>235</v>
      </c>
      <c r="J45" s="70" t="s">
        <v>105</v>
      </c>
      <c r="K45" s="43" t="s">
        <v>277</v>
      </c>
      <c r="L45" s="43" t="s">
        <v>107</v>
      </c>
      <c r="M45" s="43" t="s">
        <v>108</v>
      </c>
      <c r="N45" s="44" t="s">
        <v>124</v>
      </c>
      <c r="O45" s="52"/>
      <c r="P45" s="52"/>
      <c r="Q45" s="52"/>
      <c r="R45" s="53"/>
    </row>
    <row r="46" spans="1:18" ht="11.25" customHeight="1" x14ac:dyDescent="0.15">
      <c r="A46" s="91" t="s">
        <v>27</v>
      </c>
      <c r="B46" s="115" t="s">
        <v>272</v>
      </c>
      <c r="C46" s="116" t="s">
        <v>272</v>
      </c>
      <c r="D46" s="116" t="s">
        <v>272</v>
      </c>
      <c r="E46" s="116" t="s">
        <v>272</v>
      </c>
      <c r="F46" s="116" t="s">
        <v>272</v>
      </c>
      <c r="G46" s="130" t="s">
        <v>273</v>
      </c>
      <c r="H46" s="130" t="s">
        <v>272</v>
      </c>
      <c r="I46" s="131" t="s">
        <v>272</v>
      </c>
      <c r="J46" s="73">
        <v>20</v>
      </c>
      <c r="K46" s="40">
        <v>20</v>
      </c>
      <c r="L46" s="40">
        <v>25</v>
      </c>
      <c r="M46" s="40">
        <v>25</v>
      </c>
      <c r="N46" s="45">
        <v>25</v>
      </c>
      <c r="O46" s="52"/>
      <c r="P46" s="52"/>
      <c r="Q46" s="52"/>
      <c r="R46" s="53"/>
    </row>
    <row r="47" spans="1:18" ht="11.25" customHeight="1" thickBot="1" x14ac:dyDescent="0.2">
      <c r="A47" s="92" t="s">
        <v>28</v>
      </c>
      <c r="B47" s="132" t="s">
        <v>272</v>
      </c>
      <c r="C47" s="123" t="s">
        <v>272</v>
      </c>
      <c r="D47" s="123" t="s">
        <v>272</v>
      </c>
      <c r="E47" s="123" t="s">
        <v>272</v>
      </c>
      <c r="F47" s="123" t="s">
        <v>272</v>
      </c>
      <c r="G47" s="133" t="s">
        <v>272</v>
      </c>
      <c r="H47" s="133" t="s">
        <v>272</v>
      </c>
      <c r="I47" s="134" t="s">
        <v>272</v>
      </c>
      <c r="J47" s="77">
        <v>19.100000000000001</v>
      </c>
      <c r="K47" s="49">
        <v>15.5</v>
      </c>
      <c r="L47" s="49">
        <v>15.2</v>
      </c>
      <c r="M47" s="49">
        <v>15.3</v>
      </c>
      <c r="N47" s="114">
        <v>15.2</v>
      </c>
      <c r="O47" s="52"/>
      <c r="P47" s="52"/>
      <c r="Q47" s="52"/>
      <c r="R47" s="53"/>
    </row>
    <row r="48" spans="1:18" ht="7.5" customHeight="1" thickBot="1" x14ac:dyDescent="0.2">
      <c r="A48" s="86"/>
      <c r="B48" s="63"/>
      <c r="C48" s="6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</row>
    <row r="49" spans="1:18" ht="11.25" customHeight="1" x14ac:dyDescent="0.15">
      <c r="A49" s="86"/>
      <c r="B49" s="296" t="s">
        <v>269</v>
      </c>
      <c r="C49" s="297"/>
      <c r="D49" s="297"/>
      <c r="E49" s="298"/>
      <c r="F49" s="296" t="s">
        <v>110</v>
      </c>
      <c r="G49" s="297"/>
      <c r="H49" s="297"/>
      <c r="I49" s="297"/>
      <c r="J49" s="297"/>
      <c r="K49" s="298"/>
      <c r="L49" s="52"/>
      <c r="M49" s="299" t="s">
        <v>236</v>
      </c>
      <c r="N49" s="300"/>
      <c r="O49" s="300"/>
      <c r="P49" s="300"/>
      <c r="Q49" s="300"/>
      <c r="R49" s="301"/>
    </row>
    <row r="50" spans="1:18" ht="11.25" customHeight="1" thickBot="1" x14ac:dyDescent="0.2">
      <c r="A50" s="86"/>
      <c r="B50" s="37" t="s">
        <v>111</v>
      </c>
      <c r="C50" s="290" t="s">
        <v>270</v>
      </c>
      <c r="D50" s="291"/>
      <c r="E50" s="292"/>
      <c r="F50" s="302" t="s">
        <v>112</v>
      </c>
      <c r="G50" s="291"/>
      <c r="H50" s="303"/>
      <c r="I50" s="290" t="s">
        <v>113</v>
      </c>
      <c r="J50" s="291"/>
      <c r="K50" s="292"/>
      <c r="L50" s="52"/>
      <c r="M50" s="304" t="s">
        <v>237</v>
      </c>
      <c r="N50" s="305"/>
      <c r="O50" s="305"/>
      <c r="P50" s="305"/>
      <c r="Q50" s="305"/>
      <c r="R50" s="306"/>
    </row>
    <row r="51" spans="1:18" ht="11.25" customHeight="1" thickBot="1" x14ac:dyDescent="0.2">
      <c r="A51" s="88" t="s">
        <v>40</v>
      </c>
      <c r="B51" s="78" t="s">
        <v>29</v>
      </c>
      <c r="C51" s="293">
        <v>8.8279999999999994</v>
      </c>
      <c r="D51" s="294"/>
      <c r="E51" s="295"/>
      <c r="F51" s="307">
        <v>9.9429999999999996</v>
      </c>
      <c r="G51" s="294"/>
      <c r="H51" s="308"/>
      <c r="I51" s="293">
        <v>5.6130000000000004</v>
      </c>
      <c r="J51" s="294"/>
      <c r="K51" s="295"/>
      <c r="L51" s="52"/>
      <c r="M51" s="309" t="s">
        <v>274</v>
      </c>
      <c r="N51" s="310"/>
      <c r="O51" s="310"/>
      <c r="P51" s="310"/>
      <c r="Q51" s="310"/>
      <c r="R51" s="311"/>
    </row>
    <row r="52" spans="1:18" ht="11.25" customHeight="1" x14ac:dyDescent="0.15">
      <c r="A52" s="89" t="s">
        <v>12</v>
      </c>
      <c r="B52" s="42" t="s">
        <v>106</v>
      </c>
      <c r="C52" s="43" t="s">
        <v>276</v>
      </c>
      <c r="D52" s="43" t="s">
        <v>21</v>
      </c>
      <c r="E52" s="44" t="s">
        <v>22</v>
      </c>
      <c r="F52" s="42" t="s">
        <v>62</v>
      </c>
      <c r="G52" s="72" t="s">
        <v>114</v>
      </c>
      <c r="H52" s="43" t="s">
        <v>50</v>
      </c>
      <c r="I52" s="43" t="s">
        <v>24</v>
      </c>
      <c r="J52" s="43" t="s">
        <v>115</v>
      </c>
      <c r="K52" s="44" t="s">
        <v>84</v>
      </c>
      <c r="L52" s="52"/>
      <c r="M52" s="285" t="s">
        <v>300</v>
      </c>
      <c r="N52" s="285"/>
      <c r="O52" s="285"/>
      <c r="P52" s="285"/>
      <c r="Q52" s="285"/>
      <c r="R52" s="285"/>
    </row>
    <row r="53" spans="1:18" ht="11.25" customHeight="1" x14ac:dyDescent="0.15">
      <c r="A53" s="89" t="s">
        <v>27</v>
      </c>
      <c r="B53" s="78" t="s">
        <v>29</v>
      </c>
      <c r="C53" s="40">
        <v>220</v>
      </c>
      <c r="D53" s="66">
        <v>220</v>
      </c>
      <c r="E53" s="80" t="s">
        <v>29</v>
      </c>
      <c r="F53" s="39">
        <v>20</v>
      </c>
      <c r="G53" s="73">
        <v>30</v>
      </c>
      <c r="H53" s="73">
        <v>60</v>
      </c>
      <c r="I53" s="40">
        <v>50</v>
      </c>
      <c r="J53" s="40">
        <v>50</v>
      </c>
      <c r="K53" s="45">
        <v>50</v>
      </c>
      <c r="L53" s="52"/>
      <c r="M53" s="286"/>
      <c r="N53" s="286"/>
      <c r="O53" s="286"/>
      <c r="P53" s="286"/>
      <c r="Q53" s="286"/>
      <c r="R53" s="286"/>
    </row>
    <row r="54" spans="1:18" ht="11.25" customHeight="1" thickBot="1" x14ac:dyDescent="0.2">
      <c r="A54" s="90" t="s">
        <v>28</v>
      </c>
      <c r="B54" s="46" t="s">
        <v>29</v>
      </c>
      <c r="C54" s="49">
        <v>25.8</v>
      </c>
      <c r="D54" s="74">
        <v>25.9</v>
      </c>
      <c r="E54" s="75" t="s">
        <v>29</v>
      </c>
      <c r="F54" s="67">
        <v>11.3</v>
      </c>
      <c r="G54" s="105">
        <v>12.6</v>
      </c>
      <c r="H54" s="99">
        <v>13.6</v>
      </c>
      <c r="I54" s="59">
        <v>21.2</v>
      </c>
      <c r="J54" s="76">
        <v>21</v>
      </c>
      <c r="K54" s="60">
        <v>20.8</v>
      </c>
      <c r="L54" s="52"/>
      <c r="M54" s="286"/>
      <c r="N54" s="286"/>
      <c r="O54" s="286"/>
      <c r="P54" s="286"/>
      <c r="Q54" s="286"/>
      <c r="R54" s="286"/>
    </row>
    <row r="55" spans="1:18" ht="22.5" customHeight="1" x14ac:dyDescent="0.15">
      <c r="F55" s="86"/>
      <c r="M55" s="286"/>
      <c r="N55" s="286"/>
      <c r="O55" s="286"/>
      <c r="P55" s="286"/>
      <c r="Q55" s="286"/>
      <c r="R55" s="28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L44:N44"/>
    <mergeCell ref="B49:E49"/>
    <mergeCell ref="F49:K49"/>
    <mergeCell ref="M49:R49"/>
    <mergeCell ref="G44:I44"/>
    <mergeCell ref="B35:L35"/>
    <mergeCell ref="G36:I36"/>
    <mergeCell ref="J36:L36"/>
    <mergeCell ref="J37:L37"/>
    <mergeCell ref="B42:I42"/>
    <mergeCell ref="J42:N42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2020年一覧表（ＮＳＷ）</vt:lpstr>
      <vt:lpstr>2020年全井戸集計表</vt:lpstr>
      <vt:lpstr>1月7日</vt:lpstr>
      <vt:lpstr>1月14日</vt:lpstr>
      <vt:lpstr>1月20日</vt:lpstr>
      <vt:lpstr>1月27日</vt:lpstr>
      <vt:lpstr>2月4日</vt:lpstr>
      <vt:lpstr>2月10日</vt:lpstr>
      <vt:lpstr>2月18日</vt:lpstr>
      <vt:lpstr>2月25日</vt:lpstr>
      <vt:lpstr>3月2日</vt:lpstr>
      <vt:lpstr>3月10日</vt:lpstr>
      <vt:lpstr>3月18日</vt:lpstr>
      <vt:lpstr>3月23日</vt:lpstr>
      <vt:lpstr>3月30日</vt:lpstr>
      <vt:lpstr>4月6日</vt:lpstr>
      <vt:lpstr>4月14日</vt:lpstr>
      <vt:lpstr>4月20日</vt:lpstr>
      <vt:lpstr>4月27日</vt:lpstr>
      <vt:lpstr>5月7日</vt:lpstr>
      <vt:lpstr>5月11日</vt:lpstr>
      <vt:lpstr>5月18日</vt:lpstr>
      <vt:lpstr>5月25日</vt:lpstr>
      <vt:lpstr>6月1日</vt:lpstr>
      <vt:lpstr>6月8日</vt:lpstr>
      <vt:lpstr>6月15日</vt:lpstr>
      <vt:lpstr>6月22日</vt:lpstr>
      <vt:lpstr>6月29日</vt:lpstr>
      <vt:lpstr>7月6日</vt:lpstr>
      <vt:lpstr>7月13日</vt:lpstr>
      <vt:lpstr>7月20日</vt:lpstr>
      <vt:lpstr>7月27日</vt:lpstr>
      <vt:lpstr>8月4日</vt:lpstr>
      <vt:lpstr>8月11日</vt:lpstr>
      <vt:lpstr>8月17日</vt:lpstr>
      <vt:lpstr>8月24日</vt:lpstr>
      <vt:lpstr>8月31日</vt:lpstr>
      <vt:lpstr>9月7日</vt:lpstr>
      <vt:lpstr>9月15日</vt:lpstr>
      <vt:lpstr>9月23日</vt:lpstr>
      <vt:lpstr>9月28日</vt:lpstr>
      <vt:lpstr>10月5日</vt:lpstr>
      <vt:lpstr>10月13日</vt:lpstr>
      <vt:lpstr>10月19日</vt:lpstr>
      <vt:lpstr>10月27日</vt:lpstr>
      <vt:lpstr>11月2日</vt:lpstr>
      <vt:lpstr>11月9日</vt:lpstr>
      <vt:lpstr>11月16日</vt:lpstr>
      <vt:lpstr>11月24日</vt:lpstr>
      <vt:lpstr>11月30日</vt:lpstr>
      <vt:lpstr>12月7日</vt:lpstr>
      <vt:lpstr>12月14日</vt:lpstr>
      <vt:lpstr>12月21日</vt:lpstr>
      <vt:lpstr>12月28日</vt:lpstr>
      <vt:lpstr>'10月13日'!Print_Area</vt:lpstr>
      <vt:lpstr>'10月19日'!Print_Area</vt:lpstr>
      <vt:lpstr>'10月27日'!Print_Area</vt:lpstr>
      <vt:lpstr>'10月5日'!Print_Area</vt:lpstr>
      <vt:lpstr>'11月16日'!Print_Area</vt:lpstr>
      <vt:lpstr>'11月24日'!Print_Area</vt:lpstr>
      <vt:lpstr>'11月2日'!Print_Area</vt:lpstr>
      <vt:lpstr>'11月30日'!Print_Area</vt:lpstr>
      <vt:lpstr>'11月9日'!Print_Area</vt:lpstr>
      <vt:lpstr>'12月14日'!Print_Area</vt:lpstr>
      <vt:lpstr>'12月21日'!Print_Area</vt:lpstr>
      <vt:lpstr>'12月28日'!Print_Area</vt:lpstr>
      <vt:lpstr>'12月7日'!Print_Area</vt:lpstr>
      <vt:lpstr>'1月14日'!Print_Area</vt:lpstr>
      <vt:lpstr>'1月20日'!Print_Area</vt:lpstr>
      <vt:lpstr>'1月27日'!Print_Area</vt:lpstr>
      <vt:lpstr>'1月7日'!Print_Area</vt:lpstr>
      <vt:lpstr>'2月10日'!Print_Area</vt:lpstr>
      <vt:lpstr>'2月18日'!Print_Area</vt:lpstr>
      <vt:lpstr>'2月25日'!Print_Area</vt:lpstr>
      <vt:lpstr>'2月4日'!Print_Area</vt:lpstr>
      <vt:lpstr>'3月10日'!Print_Area</vt:lpstr>
      <vt:lpstr>'3月18日'!Print_Area</vt:lpstr>
      <vt:lpstr>'3月23日'!Print_Area</vt:lpstr>
      <vt:lpstr>'3月2日'!Print_Area</vt:lpstr>
      <vt:lpstr>'3月30日'!Print_Area</vt:lpstr>
      <vt:lpstr>'4月14日'!Print_Area</vt:lpstr>
      <vt:lpstr>'4月20日'!Print_Area</vt:lpstr>
      <vt:lpstr>'4月27日'!Print_Area</vt:lpstr>
      <vt:lpstr>'4月6日'!Print_Area</vt:lpstr>
      <vt:lpstr>'5月11日'!Print_Area</vt:lpstr>
      <vt:lpstr>'5月18日'!Print_Area</vt:lpstr>
      <vt:lpstr>'5月25日'!Print_Area</vt:lpstr>
      <vt:lpstr>'5月7日'!Print_Area</vt:lpstr>
      <vt:lpstr>'6月15日'!Print_Area</vt:lpstr>
      <vt:lpstr>'6月1日'!Print_Area</vt:lpstr>
      <vt:lpstr>'6月22日'!Print_Area</vt:lpstr>
      <vt:lpstr>'6月29日'!Print_Area</vt:lpstr>
      <vt:lpstr>'6月8日'!Print_Area</vt:lpstr>
      <vt:lpstr>'7月13日'!Print_Area</vt:lpstr>
      <vt:lpstr>'7月20日'!Print_Area</vt:lpstr>
      <vt:lpstr>'7月27日'!Print_Area</vt:lpstr>
      <vt:lpstr>'7月6日'!Print_Area</vt:lpstr>
      <vt:lpstr>'8月11日'!Print_Area</vt:lpstr>
      <vt:lpstr>'8月17日'!Print_Area</vt:lpstr>
      <vt:lpstr>'8月24日'!Print_Area</vt:lpstr>
      <vt:lpstr>'8月31日'!Print_Area</vt:lpstr>
      <vt:lpstr>'8月4日'!Print_Area</vt:lpstr>
      <vt:lpstr>'9月15日'!Print_Area</vt:lpstr>
      <vt:lpstr>'9月23日'!Print_Area</vt:lpstr>
      <vt:lpstr>'9月28日'!Print_Area</vt:lpstr>
      <vt:lpstr>'9月7日'!Print_Area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2020-12-23T06:24:19Z</cp:lastPrinted>
  <dcterms:created xsi:type="dcterms:W3CDTF">2013-01-05T18:54:09Z</dcterms:created>
  <dcterms:modified xsi:type="dcterms:W3CDTF">2023-06-01T04:19:05Z</dcterms:modified>
</cp:coreProperties>
</file>